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230" activeTab="1"/>
  </bookViews>
  <sheets>
    <sheet name="Прайс лист на услуги" sheetId="1" r:id="rId1"/>
    <sheet name="Посадка крупномеров" sheetId="2" r:id="rId2"/>
  </sheets>
  <definedNames/>
  <calcPr fullCalcOnLoad="1"/>
</workbook>
</file>

<file path=xl/sharedStrings.xml><?xml version="1.0" encoding="utf-8"?>
<sst xmlns="http://schemas.openxmlformats.org/spreadsheetml/2006/main" count="256" uniqueCount="179">
  <si>
    <t>Санитарная обрезка крон деревьев</t>
  </si>
  <si>
    <t>Обработка стволов деревьев</t>
  </si>
  <si>
    <t>Обработка крон деревьев</t>
  </si>
  <si>
    <t xml:space="preserve">Обработка ствола и кроны  деревьев </t>
  </si>
  <si>
    <t>Стоимость работ указана в рублях, НДС не облагается</t>
  </si>
  <si>
    <t xml:space="preserve">* - 1 кат. (валка дерева целиком с корня), 2 кат. (валка дерева по частям), 3 кат. (валка дерева по частям с контролируемым спуском спиливаемых частей) </t>
  </si>
  <si>
    <t xml:space="preserve">Минимальная стоимость заказа на работы альпинистов при работах в пределах г. Москвы (без вышки и вывоза п/о) - 30000 руб. </t>
  </si>
  <si>
    <t xml:space="preserve">Минимальная стоимость заказа на работы альпинистов при работах в Моск. Области в пределах малого бетонного кольца  (без вышки и вывоза п/о) - 20000 руб. (запад), 25000 руб. (север и юг), 30000 руб. (восток) </t>
  </si>
  <si>
    <t>Стоимость 1 растения с доставкой, посадкой и гарантией 1 год и 2 года</t>
  </si>
  <si>
    <t>№ пп</t>
  </si>
  <si>
    <t>Порода, высота, м</t>
  </si>
  <si>
    <t>Стоимость с доставкой, т.р.</t>
  </si>
  <si>
    <t>Стоимость с посадкой краном, т.р.</t>
  </si>
  <si>
    <t>Стоимость с  гарантией 1 год, т.р.</t>
  </si>
  <si>
    <t>Стоимость с гарантией 2 года, т.р.</t>
  </si>
  <si>
    <t>ХВОЙНЫЕ</t>
  </si>
  <si>
    <t>1.1</t>
  </si>
  <si>
    <t>Ель обыкновенная</t>
  </si>
  <si>
    <t>1.1.1.</t>
  </si>
  <si>
    <t>Н = 2-3м</t>
  </si>
  <si>
    <t>1.1.2.</t>
  </si>
  <si>
    <t>Н = 3-4м</t>
  </si>
  <si>
    <t>1.1.3.</t>
  </si>
  <si>
    <t>Н = 4-5м</t>
  </si>
  <si>
    <t>1.1.4.</t>
  </si>
  <si>
    <t>Н = 5-6м</t>
  </si>
  <si>
    <t>1.1.5.</t>
  </si>
  <si>
    <t>Н = 6-7м</t>
  </si>
  <si>
    <t>1.1.6.</t>
  </si>
  <si>
    <t>Н = 7-8м</t>
  </si>
  <si>
    <t>1.1.7.</t>
  </si>
  <si>
    <t>Н = 8-9м</t>
  </si>
  <si>
    <t>1.1.8.</t>
  </si>
  <si>
    <t>Н= 9-12м</t>
  </si>
  <si>
    <t>1.2</t>
  </si>
  <si>
    <t>Лиственница</t>
  </si>
  <si>
    <t>1.2.1.</t>
  </si>
  <si>
    <t>1.2.2.</t>
  </si>
  <si>
    <t>1.2.3.</t>
  </si>
  <si>
    <t>1.3</t>
  </si>
  <si>
    <t>Сосна обыкновенная</t>
  </si>
  <si>
    <t>1.3.1.</t>
  </si>
  <si>
    <t>1.3.2.</t>
  </si>
  <si>
    <t>1.3.3.</t>
  </si>
  <si>
    <t>1.3.4.</t>
  </si>
  <si>
    <t>1.3.5.</t>
  </si>
  <si>
    <t>1.3.6.</t>
  </si>
  <si>
    <t>1.3.7.</t>
  </si>
  <si>
    <t>1.4</t>
  </si>
  <si>
    <t>Кедр (Сосна кедровая)</t>
  </si>
  <si>
    <t>1.4.1.</t>
  </si>
  <si>
    <t>Н = 1-2м</t>
  </si>
  <si>
    <t>1.4.2.</t>
  </si>
  <si>
    <t>1.4.3.</t>
  </si>
  <si>
    <t>1.4.4.</t>
  </si>
  <si>
    <t>1.4.5.</t>
  </si>
  <si>
    <t>1.4.6.</t>
  </si>
  <si>
    <t>1.4.7.</t>
  </si>
  <si>
    <t>1.4.8.</t>
  </si>
  <si>
    <t>1.5</t>
  </si>
  <si>
    <t>Ель колючая</t>
  </si>
  <si>
    <t>1.5.1.</t>
  </si>
  <si>
    <t>1.5.2.</t>
  </si>
  <si>
    <t>1.5.3.</t>
  </si>
  <si>
    <t>1.5.4.</t>
  </si>
  <si>
    <t>Н =4-5м</t>
  </si>
  <si>
    <t>1.5.5.</t>
  </si>
  <si>
    <t>1.5.6.</t>
  </si>
  <si>
    <t>1.5.7.</t>
  </si>
  <si>
    <t>1.5.8.</t>
  </si>
  <si>
    <t>Н= 8-10м</t>
  </si>
  <si>
    <t>1.5.9.</t>
  </si>
  <si>
    <t>Н= 10-12м</t>
  </si>
  <si>
    <t>1.6</t>
  </si>
  <si>
    <t>Пихта сибирская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</si>
  <si>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</si>
  <si>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</si>
  <si>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</si>
  <si>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</si>
  <si>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</si>
  <si>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</si>
  <si>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</si>
  <si>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</si>
  <si>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1.6.9.</t>
  </si>
  <si>
    <t>2</t>
  </si>
  <si>
    <t>ЛИСТВЕННЫЕ</t>
  </si>
  <si>
    <t>2.1</t>
  </si>
  <si>
    <t>Береза бородавчатая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</si>
  <si>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</si>
  <si>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</si>
  <si>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</si>
  <si>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</si>
  <si>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</si>
  <si>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</si>
  <si>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</si>
  <si>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</si>
  <si>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Н = 9-12м</t>
  </si>
  <si>
    <t>2.2</t>
  </si>
  <si>
    <t>Липа мелколистная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</si>
  <si>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</si>
  <si>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</si>
  <si>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</si>
  <si>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</si>
  <si>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</si>
  <si>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</si>
  <si>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</si>
  <si>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</si>
  <si>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2.3</t>
  </si>
  <si>
    <t>Дуб черешчатый</t>
  </si>
  <si>
    <t>2.3.1.</t>
  </si>
  <si>
    <t>Н = 2-4м</t>
  </si>
  <si>
    <t>2.3.2.</t>
  </si>
  <si>
    <t>2.3.3.</t>
  </si>
  <si>
    <t>Н = 5-7м</t>
  </si>
  <si>
    <t>2.3.4.</t>
  </si>
  <si>
    <t>Н = 7-9м</t>
  </si>
  <si>
    <t>2.4</t>
  </si>
  <si>
    <t>Рябина обыкн.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</si>
  <si>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</si>
  <si>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</si>
  <si>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</si>
  <si>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</si>
  <si>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</si>
  <si>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</si>
  <si>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</si>
  <si>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</si>
  <si>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</t>
  </si>
  <si>
    <t>Клен остролистный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</si>
  <si>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</si>
  <si>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</si>
  <si>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</si>
  <si>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</si>
  <si>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</si>
  <si>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</si>
  <si>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</si>
  <si>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</si>
  <si>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2.6</t>
  </si>
  <si>
    <t>Черемуха обыкн.</t>
  </si>
  <si>
    <t>2.6.1.</t>
  </si>
  <si>
    <t>2.6.2.</t>
  </si>
  <si>
    <t>2.6.3.</t>
  </si>
  <si>
    <t>2.6.4.</t>
  </si>
  <si>
    <t>2.6.5.</t>
  </si>
  <si>
    <t>2.6.6.</t>
  </si>
  <si>
    <t>2.6.7.</t>
  </si>
  <si>
    <t>2.6.8.</t>
  </si>
  <si>
    <t>2.7</t>
  </si>
  <si>
    <t>Лещина обыкн.</t>
  </si>
  <si>
    <t>2.7.1.</t>
  </si>
  <si>
    <t>2.7.2.</t>
  </si>
  <si>
    <t>2.7.3.</t>
  </si>
  <si>
    <t>2.7.4.</t>
  </si>
  <si>
    <t>2.7.5.</t>
  </si>
  <si>
    <t>3</t>
  </si>
  <si>
    <t>Доставка рассчитана в пределах 1-го бетонного кольца, далее +0,5% от стоимости за каждый километр</t>
  </si>
  <si>
    <t>4</t>
  </si>
  <si>
    <t>Ручное перемещение деревьев на каждые 50м (при невозможности проезда техники): + 20% от стоимости посадки</t>
  </si>
  <si>
    <t>5</t>
  </si>
  <si>
    <t>При особых требованиях к форме деревьев стоимость определяется по следующей размерной кондиции</t>
  </si>
  <si>
    <t xml:space="preserve">Вывоз лишнего грунта и добавление плодородного в стоимость не включены. </t>
  </si>
  <si>
    <t>Стоимость, указанная столбцах, может быть увеличена в зависимости от условий объекта</t>
  </si>
  <si>
    <t>Гарантийная замена производится в течение следующего посадочного сезона по результатам ПОЛНОГО сезона вегетации при патологической дефолиации побегов последних порядков более чем на 50%. Гарантия НЕ распространяется на абиотические, химические и механические повреждения. Гарантия СНИМАЕТСЯ при отсутствии надлежащего текущего полива (в стоимость ухода не входит). Минимальный аванс - 70% от сметы, окончательная оплата - в течении 3-х дней после посадки. Вывоз лишнего грунта в стоимость не включен. Накопительные скидки предоставляются при суммарном заказе свыше 100 деревьев 5%, свыше 300 деревьев 10%, свыше 500 деревьев 15%, свыше 1000 деревьев - максимальная скидка 20%.</t>
  </si>
  <si>
    <t>Минимальная стоимость заказа для деревьев до 3 м - 70000 руб.;  до 5 м - 120000 руб.;  свыше 5 м - от 150000</t>
  </si>
  <si>
    <t>Стоимость растений, доставки, посадки и гарантии зависят от количества заказанного.</t>
  </si>
  <si>
    <t>Минимальная стоимость заказа на работы по корчекве пней экскаватором 50000 руб.</t>
  </si>
  <si>
    <t>Минимальная стоимость заказа с привлечением автовышки: 45000 руб. (АГП-17), 50000 руб. (АГП-22), 55000 руб. (АГП-28), 60000 (АГП-32)</t>
  </si>
  <si>
    <t>Перемещение, погрузка и вывоз порубочных остатков: 10000 руб. (8 м.куб.), 20000 руб. (25 м.куб.)</t>
  </si>
  <si>
    <t>Диаметр ствола в см. на высоте 1 м.</t>
  </si>
  <si>
    <t>Удаление дерева                                  (категория сложности*)</t>
  </si>
  <si>
    <t>Удаление вершины дерева</t>
  </si>
  <si>
    <t>Омолаживающая обрезка тополей</t>
  </si>
  <si>
    <t>Удаление пней фрезой на глубину 20 см
(диаметр пня на высоте 50 см.)</t>
  </si>
  <si>
    <t>Удаление пней фрезой на уровень земли
(диаметр пня на высоте 50 см.)</t>
  </si>
  <si>
    <t>Корчевка пней экскаватором
(диаметр пня на высоте 
50 см.)</t>
  </si>
  <si>
    <t>1а</t>
  </si>
  <si>
    <t>Мос-озеленение</t>
  </si>
  <si>
    <t xml:space="preserve">Москва, ул. Ярославская, 8, к. 5. </t>
  </si>
  <si>
    <t xml:space="preserve">Тел.        8 (499) 390 81 43                                                    </t>
  </si>
  <si>
    <r>
      <t xml:space="preserve">Мос-озеленение
</t>
    </r>
    <r>
      <rPr>
        <sz val="7"/>
        <rFont val="Times New Roman"/>
        <family val="1"/>
      </rPr>
      <t xml:space="preserve"> Москва, ул. Ярославская, 8, к. 5.  </t>
    </r>
    <r>
      <rPr>
        <b/>
        <sz val="8"/>
        <rFont val="Times New Roman"/>
        <family val="1"/>
      </rPr>
      <t xml:space="preserve">
</t>
    </r>
    <r>
      <rPr>
        <b/>
        <sz val="10"/>
        <rFont val="Times New Roman"/>
        <family val="1"/>
      </rPr>
      <t>www.mos-ozelenenie.ru               info@mos-ozelenenie.ru</t>
    </r>
    <r>
      <rPr>
        <b/>
        <sz val="8"/>
        <rFont val="Times New Roman"/>
        <family val="1"/>
      </rPr>
      <t xml:space="preserve">
Тел. </t>
    </r>
    <r>
      <rPr>
        <b/>
        <sz val="10"/>
        <rFont val="Times New Roman"/>
        <family val="1"/>
      </rPr>
      <t xml:space="preserve"> 8 (499) 390 81 43   </t>
    </r>
    <r>
      <rPr>
        <b/>
        <sz val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</si>
</sst>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0.000"/>
    <numFmt numFmtId="167" formatCode="0.0000"/>
    <numFmt numFmtId="168" formatCode="#,##0.0_р_."/>
    <numFmt numFmtId="169" formatCode="#,##0_р_."/>
    <numFmt numFmtId="170" formatCode="#,##0.0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2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7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53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vertical="top"/>
      <protection/>
    </xf>
    <xf numFmtId="0" fontId="10" fillId="0" borderId="0" xfId="53" applyFont="1" applyFill="1" applyBorder="1">
      <alignment/>
      <protection/>
    </xf>
    <xf numFmtId="0" fontId="6" fillId="0" borderId="0" xfId="53" applyFont="1" applyFill="1" applyBorder="1" applyAlignment="1">
      <alignment vertical="top"/>
      <protection/>
    </xf>
    <xf numFmtId="0" fontId="6" fillId="0" borderId="0" xfId="53" applyFont="1" applyFill="1" applyBorder="1" applyAlignment="1">
      <alignment/>
      <protection/>
    </xf>
    <xf numFmtId="49" fontId="9" fillId="0" borderId="11" xfId="0" applyNumberFormat="1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22" xfId="0" applyNumberFormat="1" applyFont="1" applyFill="1" applyBorder="1" applyAlignment="1">
      <alignment horizontal="center" vertical="center"/>
    </xf>
    <xf numFmtId="1" fontId="11" fillId="33" borderId="23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/>
    </xf>
    <xf numFmtId="1" fontId="11" fillId="0" borderId="25" xfId="0" applyNumberFormat="1" applyFont="1" applyFill="1" applyBorder="1" applyAlignment="1">
      <alignment horizontal="center" vertical="center"/>
    </xf>
    <xf numFmtId="1" fontId="11" fillId="0" borderId="27" xfId="0" applyNumberFormat="1" applyFont="1" applyFill="1" applyBorder="1" applyAlignment="1">
      <alignment horizontal="center" vertical="center"/>
    </xf>
    <xf numFmtId="1" fontId="11" fillId="0" borderId="2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 vertical="center"/>
    </xf>
    <xf numFmtId="1" fontId="11" fillId="0" borderId="30" xfId="0" applyNumberFormat="1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1" fontId="11" fillId="33" borderId="25" xfId="0" applyNumberFormat="1" applyFont="1" applyFill="1" applyBorder="1" applyAlignment="1">
      <alignment horizontal="center" vertical="center"/>
    </xf>
    <xf numFmtId="1" fontId="11" fillId="33" borderId="27" xfId="0" applyNumberFormat="1" applyFont="1" applyFill="1" applyBorder="1" applyAlignment="1">
      <alignment horizontal="center" vertical="center"/>
    </xf>
    <xf numFmtId="1" fontId="11" fillId="33" borderId="28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33" borderId="32" xfId="0" applyNumberFormat="1" applyFont="1" applyFill="1" applyBorder="1" applyAlignment="1">
      <alignment horizontal="center"/>
    </xf>
    <xf numFmtId="0" fontId="8" fillId="33" borderId="33" xfId="0" applyFont="1" applyFill="1" applyBorder="1" applyAlignment="1">
      <alignment/>
    </xf>
    <xf numFmtId="1" fontId="8" fillId="33" borderId="33" xfId="0" applyNumberFormat="1" applyFont="1" applyFill="1" applyBorder="1" applyAlignment="1">
      <alignment horizontal="center" vertical="center"/>
    </xf>
    <xf numFmtId="1" fontId="8" fillId="33" borderId="29" xfId="0" applyNumberFormat="1" applyFont="1" applyFill="1" applyBorder="1" applyAlignment="1">
      <alignment horizontal="center"/>
    </xf>
    <xf numFmtId="1" fontId="8" fillId="33" borderId="34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8" fillId="33" borderId="26" xfId="0" applyFont="1" applyFill="1" applyBorder="1" applyAlignment="1">
      <alignment/>
    </xf>
    <xf numFmtId="1" fontId="8" fillId="33" borderId="26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11" fillId="33" borderId="32" xfId="0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1" fontId="8" fillId="33" borderId="25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0" fontId="11" fillId="0" borderId="37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1" fontId="8" fillId="0" borderId="29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right"/>
    </xf>
    <xf numFmtId="0" fontId="8" fillId="33" borderId="29" xfId="0" applyFont="1" applyFill="1" applyBorder="1" applyAlignment="1">
      <alignment/>
    </xf>
    <xf numFmtId="49" fontId="11" fillId="0" borderId="21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1" fontId="8" fillId="0" borderId="25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right"/>
    </xf>
    <xf numFmtId="1" fontId="8" fillId="33" borderId="33" xfId="0" applyNumberFormat="1" applyFont="1" applyFill="1" applyBorder="1" applyAlignment="1">
      <alignment horizontal="center"/>
    </xf>
    <xf numFmtId="1" fontId="8" fillId="33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2" fillId="34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169" fontId="13" fillId="32" borderId="10" xfId="0" applyNumberFormat="1" applyFont="1" applyFill="1" applyBorder="1" applyAlignment="1">
      <alignment horizontal="center" vertical="center" wrapText="1"/>
    </xf>
    <xf numFmtId="169" fontId="0" fillId="32" borderId="10" xfId="0" applyNumberFormat="1" applyFont="1" applyFill="1" applyBorder="1" applyAlignment="1">
      <alignment horizontal="center" vertical="center" wrapText="1"/>
    </xf>
    <xf numFmtId="169" fontId="13" fillId="32" borderId="26" xfId="0" applyNumberFormat="1" applyFont="1" applyFill="1" applyBorder="1" applyAlignment="1">
      <alignment horizontal="center" vertical="center" wrapText="1"/>
    </xf>
    <xf numFmtId="169" fontId="13" fillId="32" borderId="29" xfId="0" applyNumberFormat="1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left"/>
    </xf>
    <xf numFmtId="0" fontId="34" fillId="0" borderId="0" xfId="0" applyFont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" fillId="7" borderId="17" xfId="53" applyFill="1" applyBorder="1" applyAlignment="1">
      <alignment horizontal="center"/>
      <protection/>
    </xf>
    <xf numFmtId="0" fontId="1" fillId="7" borderId="39" xfId="53" applyFill="1" applyBorder="1" applyAlignment="1">
      <alignment horizontal="center"/>
      <protection/>
    </xf>
    <xf numFmtId="0" fontId="1" fillId="7" borderId="15" xfId="53" applyFill="1" applyBorder="1" applyAlignment="1">
      <alignment horizontal="center"/>
      <protection/>
    </xf>
    <xf numFmtId="0" fontId="1" fillId="7" borderId="0" xfId="53" applyFill="1" applyBorder="1" applyAlignment="1">
      <alignment horizontal="center"/>
      <protection/>
    </xf>
    <xf numFmtId="0" fontId="1" fillId="7" borderId="32" xfId="53" applyFill="1" applyBorder="1" applyAlignment="1">
      <alignment horizontal="center"/>
      <protection/>
    </xf>
    <xf numFmtId="0" fontId="1" fillId="7" borderId="40" xfId="53" applyFill="1" applyBorder="1" applyAlignment="1">
      <alignment horizontal="center"/>
      <protection/>
    </xf>
    <xf numFmtId="0" fontId="4" fillId="7" borderId="17" xfId="53" applyFont="1" applyFill="1" applyBorder="1" applyAlignment="1">
      <alignment horizontal="center" vertical="top" wrapText="1"/>
      <protection/>
    </xf>
    <xf numFmtId="0" fontId="4" fillId="7" borderId="39" xfId="53" applyFont="1" applyFill="1" applyBorder="1" applyAlignment="1">
      <alignment horizontal="center" vertical="top" wrapText="1"/>
      <protection/>
    </xf>
    <xf numFmtId="0" fontId="4" fillId="7" borderId="41" xfId="53" applyFont="1" applyFill="1" applyBorder="1" applyAlignment="1">
      <alignment horizontal="center" vertical="top" wrapText="1"/>
      <protection/>
    </xf>
    <xf numFmtId="0" fontId="4" fillId="7" borderId="15" xfId="53" applyFont="1" applyFill="1" applyBorder="1" applyAlignment="1">
      <alignment horizontal="center" vertical="top" wrapText="1"/>
      <protection/>
    </xf>
    <xf numFmtId="0" fontId="4" fillId="7" borderId="0" xfId="53" applyFont="1" applyFill="1" applyBorder="1" applyAlignment="1">
      <alignment horizontal="center" vertical="top" wrapText="1"/>
      <protection/>
    </xf>
    <xf numFmtId="0" fontId="4" fillId="7" borderId="16" xfId="53" applyFont="1" applyFill="1" applyBorder="1" applyAlignment="1">
      <alignment horizontal="center" vertical="top" wrapText="1"/>
      <protection/>
    </xf>
    <xf numFmtId="0" fontId="4" fillId="7" borderId="32" xfId="53" applyFont="1" applyFill="1" applyBorder="1" applyAlignment="1">
      <alignment horizontal="center" vertical="top" wrapText="1"/>
      <protection/>
    </xf>
    <xf numFmtId="0" fontId="4" fillId="7" borderId="40" xfId="53" applyFont="1" applyFill="1" applyBorder="1" applyAlignment="1">
      <alignment horizontal="center" vertical="top" wrapText="1"/>
      <protection/>
    </xf>
    <xf numFmtId="0" fontId="4" fillId="7" borderId="42" xfId="53" applyFont="1" applyFill="1" applyBorder="1" applyAlignment="1">
      <alignment horizontal="center" vertical="top" wrapText="1"/>
      <protection/>
    </xf>
    <xf numFmtId="49" fontId="7" fillId="35" borderId="39" xfId="0" applyNumberFormat="1" applyFont="1" applyFill="1" applyBorder="1" applyAlignment="1">
      <alignment horizontal="center" vertical="center"/>
    </xf>
    <xf numFmtId="49" fontId="7" fillId="35" borderId="4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12" fillId="15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9"/>
  <sheetViews>
    <sheetView zoomScale="98" zoomScaleNormal="98" zoomScalePageLayoutView="0" workbookViewId="0" topLeftCell="A3">
      <selection activeCell="A5" sqref="A5:N5"/>
    </sheetView>
  </sheetViews>
  <sheetFormatPr defaultColWidth="9.33203125" defaultRowHeight="12.75"/>
  <cols>
    <col min="1" max="1" width="11.66015625" style="0" customWidth="1"/>
    <col min="2" max="5" width="7.16015625" style="0" customWidth="1"/>
    <col min="6" max="14" width="10.5" style="0" customWidth="1"/>
  </cols>
  <sheetData>
    <row r="1" ht="52.5" customHeight="1" hidden="1"/>
    <row r="2" ht="90" customHeight="1" hidden="1"/>
    <row r="3" spans="1:14" ht="19.5" customHeight="1">
      <c r="A3" s="109" t="s">
        <v>175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9.5" customHeight="1">
      <c r="A4" s="110" t="s">
        <v>176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23.25" customHeight="1">
      <c r="A5" s="107" t="s">
        <v>177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6" ht="37.5" customHeight="1">
      <c r="A6" s="108" t="s">
        <v>167</v>
      </c>
      <c r="B6" s="108" t="s">
        <v>168</v>
      </c>
      <c r="C6" s="108"/>
      <c r="D6" s="108"/>
      <c r="E6" s="108"/>
      <c r="F6" s="103" t="s">
        <v>169</v>
      </c>
      <c r="G6" s="103" t="s">
        <v>170</v>
      </c>
      <c r="H6" s="103" t="s">
        <v>0</v>
      </c>
      <c r="I6" s="102" t="s">
        <v>171</v>
      </c>
      <c r="J6" s="104" t="s">
        <v>172</v>
      </c>
      <c r="K6" s="104" t="s">
        <v>173</v>
      </c>
      <c r="L6" s="103" t="s">
        <v>1</v>
      </c>
      <c r="M6" s="103" t="s">
        <v>2</v>
      </c>
      <c r="N6" s="103" t="s">
        <v>3</v>
      </c>
      <c r="O6" s="2"/>
      <c r="P6" s="2"/>
    </row>
    <row r="7" spans="1:14" ht="58.5" customHeight="1">
      <c r="A7" s="108"/>
      <c r="B7" s="4">
        <v>1</v>
      </c>
      <c r="C7" s="4" t="s">
        <v>174</v>
      </c>
      <c r="D7" s="4">
        <v>2</v>
      </c>
      <c r="E7" s="4">
        <v>3</v>
      </c>
      <c r="F7" s="103"/>
      <c r="G7" s="103"/>
      <c r="H7" s="103"/>
      <c r="I7" s="102"/>
      <c r="J7" s="105"/>
      <c r="K7" s="105"/>
      <c r="L7" s="103"/>
      <c r="M7" s="103"/>
      <c r="N7" s="103"/>
    </row>
    <row r="8" spans="1:14" ht="15">
      <c r="A8" s="99">
        <v>10</v>
      </c>
      <c r="B8" s="99">
        <f>C8/2</f>
        <v>793.1391105363263</v>
      </c>
      <c r="C8" s="99">
        <v>1586.2782210726525</v>
      </c>
      <c r="D8" s="99">
        <v>3852.389965462156</v>
      </c>
      <c r="E8" s="99">
        <v>5778.584948193235</v>
      </c>
      <c r="F8" s="99">
        <f>D8*0.6</f>
        <v>2311.4339792772935</v>
      </c>
      <c r="G8" s="99">
        <f>D8*0.75</f>
        <v>2889.292474096617</v>
      </c>
      <c r="H8" s="99">
        <v>1394</v>
      </c>
      <c r="I8" s="99">
        <v>1150</v>
      </c>
      <c r="J8" s="99">
        <f>I8*0.7</f>
        <v>805</v>
      </c>
      <c r="K8" s="99">
        <v>400</v>
      </c>
      <c r="L8" s="99">
        <v>1753.5475392197268</v>
      </c>
      <c r="M8" s="99">
        <v>1532.6155392197268</v>
      </c>
      <c r="N8" s="99">
        <v>2366.0374164764066</v>
      </c>
    </row>
    <row r="9" spans="1:14" ht="15">
      <c r="A9" s="99">
        <v>11</v>
      </c>
      <c r="B9" s="99">
        <f aca="true" t="shared" si="0" ref="B9:B72">C9/2</f>
        <v>815.6608384214057</v>
      </c>
      <c r="C9" s="99">
        <v>1631.3216768428115</v>
      </c>
      <c r="D9" s="99">
        <v>3961.781215189685</v>
      </c>
      <c r="E9" s="99">
        <v>5942.671822784528</v>
      </c>
      <c r="F9" s="99">
        <f aca="true" t="shared" si="1" ref="F9:F72">D9*0.6</f>
        <v>2377.068729113811</v>
      </c>
      <c r="G9" s="99">
        <f aca="true" t="shared" si="2" ref="G9:G72">D9*0.75</f>
        <v>2971.335911392264</v>
      </c>
      <c r="H9" s="99">
        <v>1414.3999999999999</v>
      </c>
      <c r="I9" s="99">
        <v>1265</v>
      </c>
      <c r="J9" s="99">
        <f aca="true" t="shared" si="3" ref="J9:J72">I9*0.7</f>
        <v>885.5</v>
      </c>
      <c r="K9" s="99">
        <v>440</v>
      </c>
      <c r="L9" s="99">
        <v>1813.627264161181</v>
      </c>
      <c r="M9" s="99">
        <v>1592.695264161181</v>
      </c>
      <c r="N9" s="99">
        <v>2452.5522203921005</v>
      </c>
    </row>
    <row r="10" spans="1:14" ht="15">
      <c r="A10" s="99">
        <v>12</v>
      </c>
      <c r="B10" s="99">
        <f t="shared" si="0"/>
        <v>838.822086184135</v>
      </c>
      <c r="C10" s="99">
        <v>1677.64417236827</v>
      </c>
      <c r="D10" s="99">
        <v>4074.278704322941</v>
      </c>
      <c r="E10" s="99">
        <v>6111.418056484412</v>
      </c>
      <c r="F10" s="99">
        <f t="shared" si="1"/>
        <v>2444.5672225937647</v>
      </c>
      <c r="G10" s="99">
        <f t="shared" si="2"/>
        <v>3055.709028242206</v>
      </c>
      <c r="H10" s="99">
        <v>1434.8</v>
      </c>
      <c r="I10" s="99">
        <v>1380</v>
      </c>
      <c r="J10" s="99">
        <f t="shared" si="3"/>
        <v>965.9999999999999</v>
      </c>
      <c r="K10" s="99">
        <v>480</v>
      </c>
      <c r="L10" s="99">
        <v>1868.475755760364</v>
      </c>
      <c r="M10" s="99">
        <v>1647.543755760364</v>
      </c>
      <c r="N10" s="99">
        <v>2531.534048294924</v>
      </c>
    </row>
    <row r="11" spans="1:14" ht="15">
      <c r="A11" s="99">
        <v>13</v>
      </c>
      <c r="B11" s="99">
        <f t="shared" si="0"/>
        <v>862.6410134291409</v>
      </c>
      <c r="C11" s="99">
        <v>1725.2820268582818</v>
      </c>
      <c r="D11" s="99">
        <v>4189.970636655828</v>
      </c>
      <c r="E11" s="99">
        <v>6284.955954983741</v>
      </c>
      <c r="F11" s="99">
        <f t="shared" si="1"/>
        <v>2513.9823819934963</v>
      </c>
      <c r="G11" s="99">
        <f t="shared" si="2"/>
        <v>3142.4779774918707</v>
      </c>
      <c r="H11" s="99">
        <v>1455.2</v>
      </c>
      <c r="I11" s="99">
        <v>1494.9999999999998</v>
      </c>
      <c r="J11" s="99">
        <f t="shared" si="3"/>
        <v>1046.4999999999998</v>
      </c>
      <c r="K11" s="99">
        <v>520</v>
      </c>
      <c r="L11" s="99">
        <v>1918.9314769694543</v>
      </c>
      <c r="M11" s="99">
        <v>1697.9994769694545</v>
      </c>
      <c r="N11" s="99">
        <v>2604.190286836014</v>
      </c>
    </row>
    <row r="12" spans="1:14" ht="15">
      <c r="A12" s="99">
        <v>14</v>
      </c>
      <c r="B12" s="99">
        <f t="shared" si="0"/>
        <v>887.1362954154532</v>
      </c>
      <c r="C12" s="99">
        <v>1774.2725908309064</v>
      </c>
      <c r="D12" s="99">
        <v>4308.9477205893445</v>
      </c>
      <c r="E12" s="99">
        <v>6463.421580884016</v>
      </c>
      <c r="F12" s="99">
        <f t="shared" si="1"/>
        <v>2585.3686323536067</v>
      </c>
      <c r="G12" s="99">
        <f t="shared" si="2"/>
        <v>3231.710790442008</v>
      </c>
      <c r="H12" s="99">
        <v>1475.6</v>
      </c>
      <c r="I12" s="99">
        <v>1609.9999999999998</v>
      </c>
      <c r="J12" s="99">
        <f t="shared" si="3"/>
        <v>1126.9999999999998</v>
      </c>
      <c r="K12" s="99">
        <v>560</v>
      </c>
      <c r="L12" s="99">
        <v>1965.6461782962742</v>
      </c>
      <c r="M12" s="99">
        <v>1744.7141782962742</v>
      </c>
      <c r="N12" s="99">
        <v>2671.4594567466347</v>
      </c>
    </row>
    <row r="13" spans="1:14" ht="15">
      <c r="A13" s="99">
        <v>15</v>
      </c>
      <c r="B13" s="99">
        <f t="shared" si="0"/>
        <v>912.3271376988622</v>
      </c>
      <c r="C13" s="99">
        <v>1824.6542753977244</v>
      </c>
      <c r="D13" s="99">
        <v>4431.303240251616</v>
      </c>
      <c r="E13" s="99">
        <v>6646.954860377426</v>
      </c>
      <c r="F13" s="99">
        <f t="shared" si="1"/>
        <v>2658.7819441509696</v>
      </c>
      <c r="G13" s="99">
        <f t="shared" si="2"/>
        <v>3323.4774301887123</v>
      </c>
      <c r="H13" s="99">
        <v>1496</v>
      </c>
      <c r="I13" s="99">
        <v>1724.9999999999998</v>
      </c>
      <c r="J13" s="99">
        <f t="shared" si="3"/>
        <v>1207.4999999999998</v>
      </c>
      <c r="K13" s="99">
        <v>600</v>
      </c>
      <c r="L13" s="99">
        <v>2009.136524766789</v>
      </c>
      <c r="M13" s="99">
        <v>1788.204524766789</v>
      </c>
      <c r="N13" s="99">
        <v>2734.0855556641764</v>
      </c>
    </row>
    <row r="14" spans="1:14" ht="15">
      <c r="A14" s="99">
        <v>16</v>
      </c>
      <c r="B14" s="99">
        <f t="shared" si="0"/>
        <v>938.2332911900612</v>
      </c>
      <c r="C14" s="99">
        <v>1876.4665823801224</v>
      </c>
      <c r="D14" s="99">
        <v>4557.13312863744</v>
      </c>
      <c r="E14" s="99">
        <v>6835.69969295616</v>
      </c>
      <c r="F14" s="99">
        <f t="shared" si="1"/>
        <v>2734.2798771824637</v>
      </c>
      <c r="G14" s="99">
        <f t="shared" si="2"/>
        <v>3417.8498464780796</v>
      </c>
      <c r="H14" s="99">
        <v>1516.3999999999999</v>
      </c>
      <c r="I14" s="99">
        <v>1839.9999999999998</v>
      </c>
      <c r="J14" s="99">
        <f t="shared" si="3"/>
        <v>1287.9999999999998</v>
      </c>
      <c r="K14" s="99">
        <v>640</v>
      </c>
      <c r="L14" s="99">
        <v>2049.8190269510683</v>
      </c>
      <c r="M14" s="99">
        <v>1828.8870269510683</v>
      </c>
      <c r="N14" s="99">
        <v>2792.6683588095384</v>
      </c>
    </row>
    <row r="15" spans="1:14" ht="15">
      <c r="A15" s="99">
        <v>17</v>
      </c>
      <c r="B15" s="99">
        <f t="shared" si="0"/>
        <v>964.8750676403693</v>
      </c>
      <c r="C15" s="99">
        <v>1929.7501352807385</v>
      </c>
      <c r="D15" s="99">
        <v>4686.536042824651</v>
      </c>
      <c r="E15" s="99">
        <v>7029.804064236977</v>
      </c>
      <c r="F15" s="99">
        <f t="shared" si="1"/>
        <v>2811.9216256947907</v>
      </c>
      <c r="G15" s="99">
        <f t="shared" si="2"/>
        <v>3514.9020321184885</v>
      </c>
      <c r="H15" s="99">
        <v>1536.8</v>
      </c>
      <c r="I15" s="99">
        <v>1954.9999999999998</v>
      </c>
      <c r="J15" s="99">
        <f t="shared" si="3"/>
        <v>1368.4999999999998</v>
      </c>
      <c r="K15" s="99">
        <v>680</v>
      </c>
      <c r="L15" s="99">
        <v>2088.0343635592762</v>
      </c>
      <c r="M15" s="99">
        <v>1867.1023635592765</v>
      </c>
      <c r="N15" s="99">
        <v>2847.698443525358</v>
      </c>
    </row>
    <row r="16" spans="1:14" ht="15">
      <c r="A16" s="99">
        <v>18</v>
      </c>
      <c r="B16" s="99">
        <f t="shared" si="0"/>
        <v>992.2733555671863</v>
      </c>
      <c r="C16" s="99">
        <v>1984.5467111343726</v>
      </c>
      <c r="D16" s="99">
        <v>4819.6134413263335</v>
      </c>
      <c r="E16" s="99">
        <v>7229.420161989501</v>
      </c>
      <c r="F16" s="99">
        <f t="shared" si="1"/>
        <v>2891.7680647958</v>
      </c>
      <c r="G16" s="99">
        <f t="shared" si="2"/>
        <v>3614.71008099475</v>
      </c>
      <c r="H16" s="99">
        <v>1557.2</v>
      </c>
      <c r="I16" s="99">
        <v>2070</v>
      </c>
      <c r="J16" s="99">
        <f t="shared" si="3"/>
        <v>1449</v>
      </c>
      <c r="K16" s="99">
        <v>720</v>
      </c>
      <c r="L16" s="99">
        <v>2124.064741307426</v>
      </c>
      <c r="M16" s="99">
        <v>1903.1327413074264</v>
      </c>
      <c r="N16" s="99">
        <v>2899.582187482694</v>
      </c>
    </row>
    <row r="17" spans="1:14" ht="15">
      <c r="A17" s="99">
        <v>19</v>
      </c>
      <c r="B17" s="99">
        <f t="shared" si="0"/>
        <v>1020.4496366316607</v>
      </c>
      <c r="C17" s="99">
        <v>2040.8992732633214</v>
      </c>
      <c r="D17" s="99">
        <v>4956.469663639496</v>
      </c>
      <c r="E17" s="99">
        <v>7434.704495459243</v>
      </c>
      <c r="F17" s="99">
        <f t="shared" si="1"/>
        <v>2973.8817981836974</v>
      </c>
      <c r="G17" s="99">
        <f t="shared" si="2"/>
        <v>3717.352247729622</v>
      </c>
      <c r="H17" s="99">
        <v>1577.6</v>
      </c>
      <c r="I17" s="99">
        <v>2185</v>
      </c>
      <c r="J17" s="99">
        <f t="shared" si="3"/>
        <v>1529.5</v>
      </c>
      <c r="K17" s="99">
        <v>760</v>
      </c>
      <c r="L17" s="99">
        <v>2158.1465549073573</v>
      </c>
      <c r="M17" s="99">
        <v>1937.2145549073573</v>
      </c>
      <c r="N17" s="99">
        <v>2948.659999066594</v>
      </c>
    </row>
    <row r="18" spans="1:14" ht="15">
      <c r="A18" s="99">
        <v>20</v>
      </c>
      <c r="B18" s="99">
        <f t="shared" si="0"/>
        <v>1049.4260024814112</v>
      </c>
      <c r="C18" s="99">
        <v>2098.8520049628223</v>
      </c>
      <c r="D18" s="99">
        <v>5097.212012052569</v>
      </c>
      <c r="E18" s="99">
        <v>7645.818018078853</v>
      </c>
      <c r="F18" s="99">
        <f t="shared" si="1"/>
        <v>3058.3272072315413</v>
      </c>
      <c r="G18" s="99">
        <f t="shared" si="2"/>
        <v>3822.9090090394266</v>
      </c>
      <c r="H18" s="99">
        <v>1598</v>
      </c>
      <c r="I18" s="99">
        <v>2300</v>
      </c>
      <c r="J18" s="99">
        <f t="shared" si="3"/>
        <v>1610</v>
      </c>
      <c r="K18" s="99">
        <v>800</v>
      </c>
      <c r="L18" s="99">
        <v>2190.479795957494</v>
      </c>
      <c r="M18" s="99">
        <v>1969.547795957494</v>
      </c>
      <c r="N18" s="99">
        <v>2995.219866178791</v>
      </c>
    </row>
    <row r="19" spans="1:14" ht="15">
      <c r="A19" s="99">
        <v>21</v>
      </c>
      <c r="B19" s="99">
        <f t="shared" si="0"/>
        <v>1079.22517207151</v>
      </c>
      <c r="C19" s="99">
        <v>2158.45034414302</v>
      </c>
      <c r="D19" s="99">
        <v>5241.9508357759105</v>
      </c>
      <c r="E19" s="99">
        <v>7862.926253663865</v>
      </c>
      <c r="F19" s="99">
        <f t="shared" si="1"/>
        <v>3145.1705014655463</v>
      </c>
      <c r="G19" s="99">
        <f t="shared" si="2"/>
        <v>3931.4631268319326</v>
      </c>
      <c r="H19" s="99">
        <v>1618.3999999999999</v>
      </c>
      <c r="I19" s="99">
        <v>2415</v>
      </c>
      <c r="J19" s="99">
        <f t="shared" si="3"/>
        <v>1690.5</v>
      </c>
      <c r="K19" s="99">
        <v>840</v>
      </c>
      <c r="L19" s="99">
        <v>2221.235163843337</v>
      </c>
      <c r="M19" s="99">
        <v>2000.303163843337</v>
      </c>
      <c r="N19" s="99">
        <v>3039.5075959344053</v>
      </c>
    </row>
    <row r="20" spans="1:14" ht="15">
      <c r="A20" s="99">
        <v>22</v>
      </c>
      <c r="B20" s="99">
        <f t="shared" si="0"/>
        <v>1109.8705094773115</v>
      </c>
      <c r="C20" s="99">
        <v>2219.741018954623</v>
      </c>
      <c r="D20" s="99">
        <v>5390.799617461227</v>
      </c>
      <c r="E20" s="99">
        <v>8086.199426191842</v>
      </c>
      <c r="F20" s="99">
        <f t="shared" si="1"/>
        <v>3234.479770476736</v>
      </c>
      <c r="G20" s="99">
        <f t="shared" si="2"/>
        <v>4043.0997130959204</v>
      </c>
      <c r="H20" s="99">
        <v>1638.8</v>
      </c>
      <c r="I20" s="99">
        <v>2530</v>
      </c>
      <c r="J20" s="99">
        <f t="shared" si="3"/>
        <v>1771</v>
      </c>
      <c r="K20" s="99">
        <v>880</v>
      </c>
      <c r="L20" s="99">
        <v>2250.559520898948</v>
      </c>
      <c r="M20" s="99">
        <v>2029.627520898948</v>
      </c>
      <c r="N20" s="99">
        <v>3081.734670094485</v>
      </c>
    </row>
    <row r="21" spans="1:14" ht="15">
      <c r="A21" s="99">
        <v>23</v>
      </c>
      <c r="B21" s="99">
        <f t="shared" si="0"/>
        <v>1141.3860422130756</v>
      </c>
      <c r="C21" s="99">
        <v>2282.772084426151</v>
      </c>
      <c r="D21" s="99">
        <v>5543.875062177796</v>
      </c>
      <c r="E21" s="99">
        <v>8315.812593266695</v>
      </c>
      <c r="F21" s="99">
        <f t="shared" si="1"/>
        <v>3326.3250373066776</v>
      </c>
      <c r="G21" s="99">
        <f t="shared" si="2"/>
        <v>4157.906296633348</v>
      </c>
      <c r="H21" s="99">
        <v>1659.2</v>
      </c>
      <c r="I21" s="99">
        <v>2645</v>
      </c>
      <c r="J21" s="99">
        <f t="shared" si="3"/>
        <v>1851.4999999999998</v>
      </c>
      <c r="K21" s="99">
        <v>920</v>
      </c>
      <c r="L21" s="99">
        <v>2278.580133953099</v>
      </c>
      <c r="M21" s="99">
        <v>2057.6481339530987</v>
      </c>
      <c r="N21" s="99">
        <v>3122.0843528924624</v>
      </c>
    </row>
    <row r="22" spans="1:14" ht="15">
      <c r="A22" s="99">
        <v>24</v>
      </c>
      <c r="B22" s="99">
        <f t="shared" si="0"/>
        <v>1173.7964800707775</v>
      </c>
      <c r="C22" s="99">
        <v>2347.592960141555</v>
      </c>
      <c r="D22" s="99">
        <v>5701.297188915206</v>
      </c>
      <c r="E22" s="99">
        <v>8551.945783372807</v>
      </c>
      <c r="F22" s="99">
        <f t="shared" si="1"/>
        <v>3420.7783133491234</v>
      </c>
      <c r="G22" s="99">
        <f t="shared" si="2"/>
        <v>4275.972891686404</v>
      </c>
      <c r="H22" s="99">
        <v>1679.6</v>
      </c>
      <c r="I22" s="99">
        <v>2760</v>
      </c>
      <c r="J22" s="99">
        <f t="shared" si="3"/>
        <v>1931.9999999999998</v>
      </c>
      <c r="K22" s="99">
        <v>960</v>
      </c>
      <c r="L22" s="99">
        <v>2305.408012498131</v>
      </c>
      <c r="M22" s="99">
        <v>2084.4760124981312</v>
      </c>
      <c r="N22" s="99">
        <v>3160.716497997309</v>
      </c>
    </row>
    <row r="23" spans="1:14" ht="15">
      <c r="A23" s="99">
        <v>25</v>
      </c>
      <c r="B23" s="99">
        <f t="shared" si="0"/>
        <v>1207.1272344938468</v>
      </c>
      <c r="C23" s="99">
        <v>2414.2544689876936</v>
      </c>
      <c r="D23" s="99">
        <v>5863.1894246843995</v>
      </c>
      <c r="E23" s="99">
        <v>8794.784137026598</v>
      </c>
      <c r="F23" s="99">
        <f t="shared" si="1"/>
        <v>3517.9136548106394</v>
      </c>
      <c r="G23" s="99">
        <f t="shared" si="2"/>
        <v>4397.3920685133</v>
      </c>
      <c r="H23" s="99">
        <v>1700</v>
      </c>
      <c r="I23" s="99">
        <v>2875</v>
      </c>
      <c r="J23" s="99">
        <f t="shared" si="3"/>
        <v>2012.4999999999998</v>
      </c>
      <c r="K23" s="99">
        <v>1000</v>
      </c>
      <c r="L23" s="99">
        <v>2331.140564963919</v>
      </c>
      <c r="M23" s="99">
        <v>2110.208564963919</v>
      </c>
      <c r="N23" s="99">
        <v>3197.7713735480434</v>
      </c>
    </row>
    <row r="24" spans="1:14" ht="15">
      <c r="A24" s="99">
        <v>26</v>
      </c>
      <c r="B24" s="99">
        <f t="shared" si="0"/>
        <v>1241.4044385010416</v>
      </c>
      <c r="C24" s="99">
        <v>2482.808877002083</v>
      </c>
      <c r="D24" s="99">
        <v>6029.6787012907735</v>
      </c>
      <c r="E24" s="99">
        <v>9044.51805193616</v>
      </c>
      <c r="F24" s="99">
        <f t="shared" si="1"/>
        <v>3617.807220774464</v>
      </c>
      <c r="G24" s="99">
        <f t="shared" si="2"/>
        <v>4522.25902596808</v>
      </c>
      <c r="H24" s="99">
        <v>1720.3999999999999</v>
      </c>
      <c r="I24" s="99">
        <v>2989.9999999999995</v>
      </c>
      <c r="J24" s="99">
        <f t="shared" si="3"/>
        <v>2092.9999999999995</v>
      </c>
      <c r="K24" s="99">
        <v>1040</v>
      </c>
      <c r="L24" s="99">
        <v>2355.863733707222</v>
      </c>
      <c r="M24" s="99">
        <v>2134.9317337072216</v>
      </c>
      <c r="N24" s="99">
        <v>3233.3727365383993</v>
      </c>
    </row>
    <row r="25" spans="1:14" ht="15">
      <c r="A25" s="99">
        <v>27</v>
      </c>
      <c r="B25" s="99">
        <f t="shared" si="0"/>
        <v>1276.6549671760736</v>
      </c>
      <c r="C25" s="99">
        <v>2553.309934352147</v>
      </c>
      <c r="D25" s="99">
        <v>6200.895554855214</v>
      </c>
      <c r="E25" s="99">
        <v>9301.343332282822</v>
      </c>
      <c r="F25" s="99">
        <f t="shared" si="1"/>
        <v>3720.537332913128</v>
      </c>
      <c r="G25" s="99">
        <f t="shared" si="2"/>
        <v>4650.67166614141</v>
      </c>
      <c r="H25" s="99">
        <v>1740.8</v>
      </c>
      <c r="I25" s="99">
        <v>3104.9999999999995</v>
      </c>
      <c r="J25" s="99">
        <f t="shared" si="3"/>
        <v>2173.4999999999995</v>
      </c>
      <c r="K25" s="99">
        <v>1080</v>
      </c>
      <c r="L25" s="99">
        <v>2379.653726854489</v>
      </c>
      <c r="M25" s="99">
        <v>2158.721726854489</v>
      </c>
      <c r="N25" s="99">
        <v>3267.630326670464</v>
      </c>
    </row>
    <row r="26" spans="1:14" ht="15">
      <c r="A26" s="99">
        <v>28</v>
      </c>
      <c r="B26" s="99">
        <f t="shared" si="0"/>
        <v>1312.90645873905</v>
      </c>
      <c r="C26" s="99">
        <v>2625.8129174781</v>
      </c>
      <c r="D26" s="99">
        <v>6376.974228161101</v>
      </c>
      <c r="E26" s="99">
        <v>9565.461342241651</v>
      </c>
      <c r="F26" s="99">
        <f t="shared" si="1"/>
        <v>3826.18453689666</v>
      </c>
      <c r="G26" s="99">
        <f t="shared" si="2"/>
        <v>4782.730671120826</v>
      </c>
      <c r="H26" s="99">
        <v>1761.2</v>
      </c>
      <c r="I26" s="99">
        <v>3219.9999999999995</v>
      </c>
      <c r="J26" s="99">
        <f t="shared" si="3"/>
        <v>2253.9999999999995</v>
      </c>
      <c r="K26" s="99">
        <v>1120</v>
      </c>
      <c r="L26" s="99">
        <v>2402.5784350340414</v>
      </c>
      <c r="M26" s="99">
        <v>2181.6464350340416</v>
      </c>
      <c r="N26" s="99">
        <v>3300.641906449019</v>
      </c>
    </row>
    <row r="27" spans="1:14" ht="15">
      <c r="A27" s="99">
        <v>29</v>
      </c>
      <c r="B27" s="99">
        <f t="shared" si="0"/>
        <v>1350.1873362162548</v>
      </c>
      <c r="C27" s="99">
        <v>2700.3746724325097</v>
      </c>
      <c r="D27" s="99">
        <v>6558.052775907523</v>
      </c>
      <c r="E27" s="99">
        <v>9837.079163861286</v>
      </c>
      <c r="F27" s="99">
        <f t="shared" si="1"/>
        <v>3934.8316655445137</v>
      </c>
      <c r="G27" s="99">
        <f t="shared" si="2"/>
        <v>4918.539581930642</v>
      </c>
      <c r="H27" s="99">
        <v>1781.6</v>
      </c>
      <c r="I27" s="99">
        <v>3334.9999999999995</v>
      </c>
      <c r="J27" s="99">
        <f t="shared" si="3"/>
        <v>2334.4999999999995</v>
      </c>
      <c r="K27" s="99">
        <v>1160</v>
      </c>
      <c r="L27" s="99">
        <v>2424.698599390274</v>
      </c>
      <c r="M27" s="99">
        <v>2203.7665993902738</v>
      </c>
      <c r="N27" s="99">
        <v>3332.494943121994</v>
      </c>
    </row>
    <row r="28" spans="1:14" ht="15">
      <c r="A28" s="99">
        <v>30</v>
      </c>
      <c r="B28" s="99">
        <f t="shared" si="0"/>
        <v>1388.526829725256</v>
      </c>
      <c r="C28" s="99">
        <v>2777.053659450512</v>
      </c>
      <c r="D28" s="99">
        <v>6744.273172951243</v>
      </c>
      <c r="E28" s="99">
        <v>10116.409759426864</v>
      </c>
      <c r="F28" s="99">
        <f t="shared" si="1"/>
        <v>4046.563903770746</v>
      </c>
      <c r="G28" s="99">
        <f t="shared" si="2"/>
        <v>5058.204879713432</v>
      </c>
      <c r="H28" s="99">
        <v>1802</v>
      </c>
      <c r="I28" s="99">
        <v>3449.9999999999995</v>
      </c>
      <c r="J28" s="99">
        <f t="shared" si="3"/>
        <v>2414.9999999999995</v>
      </c>
      <c r="K28" s="99">
        <v>1200</v>
      </c>
      <c r="L28" s="99">
        <v>2446.0687815045562</v>
      </c>
      <c r="M28" s="99">
        <v>2225.136781504556</v>
      </c>
      <c r="N28" s="99">
        <v>3363.268005366561</v>
      </c>
    </row>
    <row r="29" spans="1:14" ht="15">
      <c r="A29" s="99">
        <v>31</v>
      </c>
      <c r="B29" s="99">
        <f t="shared" si="0"/>
        <v>1427.9549993928163</v>
      </c>
      <c r="C29" s="99">
        <v>2855.9099987856325</v>
      </c>
      <c r="D29" s="99">
        <v>6935.781425622251</v>
      </c>
      <c r="E29" s="99">
        <v>10403.672138433376</v>
      </c>
      <c r="F29" s="99">
        <f t="shared" si="1"/>
        <v>4161.46885537335</v>
      </c>
      <c r="G29" s="99">
        <f t="shared" si="2"/>
        <v>5201.836069216688</v>
      </c>
      <c r="H29" s="99">
        <v>1822.3999999999999</v>
      </c>
      <c r="I29" s="99">
        <v>3564.9999999999995</v>
      </c>
      <c r="J29" s="99">
        <f t="shared" si="3"/>
        <v>2495.4999999999995</v>
      </c>
      <c r="K29" s="99">
        <v>1240</v>
      </c>
      <c r="L29" s="99">
        <v>2466.738174219257</v>
      </c>
      <c r="M29" s="99">
        <v>2245.806174219257</v>
      </c>
      <c r="N29" s="99">
        <v>3393.03193087573</v>
      </c>
    </row>
    <row r="30" spans="1:14" ht="15">
      <c r="A30" s="99">
        <v>32</v>
      </c>
      <c r="B30" s="99">
        <f t="shared" si="0"/>
        <v>1468.5027589235708</v>
      </c>
      <c r="C30" s="99">
        <v>2937.0055178471416</v>
      </c>
      <c r="D30" s="99">
        <v>7132.727686200201</v>
      </c>
      <c r="E30" s="99">
        <v>10699.091529300304</v>
      </c>
      <c r="F30" s="99">
        <f t="shared" si="1"/>
        <v>4279.6366117201205</v>
      </c>
      <c r="G30" s="99">
        <f t="shared" si="2"/>
        <v>5349.545764650151</v>
      </c>
      <c r="H30" s="99">
        <v>1842.8</v>
      </c>
      <c r="I30" s="99">
        <v>3679.9999999999995</v>
      </c>
      <c r="J30" s="99">
        <f t="shared" si="3"/>
        <v>2575.9999999999995</v>
      </c>
      <c r="K30" s="99">
        <v>1280</v>
      </c>
      <c r="L30" s="99">
        <v>2486.7512836888354</v>
      </c>
      <c r="M30" s="99">
        <v>2265.8192836888356</v>
      </c>
      <c r="N30" s="99">
        <v>3421.850808511923</v>
      </c>
    </row>
    <row r="31" spans="1:14" ht="15">
      <c r="A31" s="99">
        <v>33</v>
      </c>
      <c r="B31" s="99">
        <f t="shared" si="0"/>
        <v>1510.2018998379567</v>
      </c>
      <c r="C31" s="99">
        <v>3020.4037996759134</v>
      </c>
      <c r="D31" s="99">
        <v>7335.266370641504</v>
      </c>
      <c r="E31" s="99">
        <v>11002.899555962256</v>
      </c>
      <c r="F31" s="99">
        <f t="shared" si="1"/>
        <v>4401.159822384902</v>
      </c>
      <c r="G31" s="99">
        <f t="shared" si="2"/>
        <v>5501.449777981128</v>
      </c>
      <c r="H31" s="99">
        <v>1863.2</v>
      </c>
      <c r="I31" s="99">
        <v>3794.9999999999995</v>
      </c>
      <c r="J31" s="99">
        <f t="shared" si="3"/>
        <v>2656.4999999999995</v>
      </c>
      <c r="K31" s="99">
        <v>1320</v>
      </c>
      <c r="L31" s="99">
        <v>2506.1485064460103</v>
      </c>
      <c r="M31" s="99">
        <v>2285.2165064460105</v>
      </c>
      <c r="N31" s="99">
        <v>3449.7828092822547</v>
      </c>
    </row>
    <row r="32" spans="1:14" ht="15">
      <c r="A32" s="99">
        <v>34</v>
      </c>
      <c r="B32" s="99">
        <f t="shared" si="0"/>
        <v>1553.085116398392</v>
      </c>
      <c r="C32" s="99">
        <v>3106.170232796784</v>
      </c>
      <c r="D32" s="99">
        <v>7543.556279649333</v>
      </c>
      <c r="E32" s="99">
        <v>11315.334419474</v>
      </c>
      <c r="F32" s="99">
        <f t="shared" si="1"/>
        <v>4526.1337677896</v>
      </c>
      <c r="G32" s="99">
        <f t="shared" si="2"/>
        <v>5657.667209737</v>
      </c>
      <c r="H32" s="99">
        <v>1883.6</v>
      </c>
      <c r="I32" s="99">
        <v>3909.9999999999995</v>
      </c>
      <c r="J32" s="99">
        <f t="shared" si="3"/>
        <v>2736.9999999999995</v>
      </c>
      <c r="K32" s="99">
        <v>1360</v>
      </c>
      <c r="L32" s="99">
        <v>2524.9666202970434</v>
      </c>
      <c r="M32" s="99">
        <v>2304.0346202970436</v>
      </c>
      <c r="N32" s="99">
        <v>3476.8808932277425</v>
      </c>
    </row>
    <row r="33" spans="1:14" ht="15">
      <c r="A33" s="99">
        <v>35</v>
      </c>
      <c r="B33" s="99">
        <f t="shared" si="0"/>
        <v>1597.1860312432525</v>
      </c>
      <c r="C33" s="99">
        <v>3194.372062486505</v>
      </c>
      <c r="D33" s="99">
        <v>7757.760723181512</v>
      </c>
      <c r="E33" s="99">
        <v>11636.64108477227</v>
      </c>
      <c r="F33" s="99">
        <f t="shared" si="1"/>
        <v>4654.656433908907</v>
      </c>
      <c r="G33" s="99">
        <f t="shared" si="2"/>
        <v>5818.320542386134</v>
      </c>
      <c r="H33" s="99">
        <v>1904</v>
      </c>
      <c r="I33" s="99">
        <v>4024.9999999999995</v>
      </c>
      <c r="J33" s="99">
        <f t="shared" si="3"/>
        <v>2817.4999999999995</v>
      </c>
      <c r="K33" s="99">
        <v>1400</v>
      </c>
      <c r="L33" s="99">
        <v>2543.239204040467</v>
      </c>
      <c r="M33" s="99">
        <v>2322.307204040467</v>
      </c>
      <c r="N33" s="99">
        <v>3503.193413818272</v>
      </c>
    </row>
    <row r="34" spans="1:14" ht="15">
      <c r="A34" s="99">
        <v>36</v>
      </c>
      <c r="B34" s="99">
        <f t="shared" si="0"/>
        <v>1642.5392217487445</v>
      </c>
      <c r="C34" s="99">
        <v>3285.078443497489</v>
      </c>
      <c r="D34" s="99">
        <v>7978.047648493903</v>
      </c>
      <c r="E34" s="99">
        <v>11967.071472740852</v>
      </c>
      <c r="F34" s="99">
        <f t="shared" si="1"/>
        <v>4786.828589096342</v>
      </c>
      <c r="G34" s="99">
        <f t="shared" si="2"/>
        <v>5983.535736370427</v>
      </c>
      <c r="H34" s="99">
        <v>1924.3999999999999</v>
      </c>
      <c r="I34" s="99">
        <v>4140</v>
      </c>
      <c r="J34" s="99">
        <f t="shared" si="3"/>
        <v>2898</v>
      </c>
      <c r="K34" s="99">
        <v>1440</v>
      </c>
      <c r="L34" s="99">
        <v>2560.9969980451933</v>
      </c>
      <c r="M34" s="99">
        <v>2340.0649980451935</v>
      </c>
      <c r="N34" s="99">
        <v>3528.7646371850788</v>
      </c>
    </row>
    <row r="35" spans="1:14" ht="15">
      <c r="A35" s="99">
        <v>37</v>
      </c>
      <c r="B35" s="99">
        <f t="shared" si="0"/>
        <v>1689.1802471393348</v>
      </c>
      <c r="C35" s="99">
        <v>3378.3604942786696</v>
      </c>
      <c r="D35" s="99">
        <v>8204.589771819627</v>
      </c>
      <c r="E35" s="99">
        <v>12306.884657729439</v>
      </c>
      <c r="F35" s="99">
        <f t="shared" si="1"/>
        <v>4922.753863091776</v>
      </c>
      <c r="G35" s="99">
        <f t="shared" si="2"/>
        <v>6153.4423288647195</v>
      </c>
      <c r="H35" s="99">
        <v>1944.8</v>
      </c>
      <c r="I35" s="99">
        <v>4255</v>
      </c>
      <c r="J35" s="99">
        <f t="shared" si="3"/>
        <v>2978.5</v>
      </c>
      <c r="K35" s="99">
        <v>1480</v>
      </c>
      <c r="L35" s="99">
        <v>2578.268215414413</v>
      </c>
      <c r="M35" s="99">
        <v>2357.3362154144133</v>
      </c>
      <c r="N35" s="99">
        <v>3553.635190196755</v>
      </c>
    </row>
    <row r="36" spans="1:14" ht="15">
      <c r="A36" s="99">
        <v>38</v>
      </c>
      <c r="B36" s="99">
        <f t="shared" si="0"/>
        <v>1737.1456763680083</v>
      </c>
      <c r="C36" s="99">
        <v>3474.2913527360165</v>
      </c>
      <c r="D36" s="99">
        <v>8437.56471378747</v>
      </c>
      <c r="E36" s="99">
        <v>12656.347070681204</v>
      </c>
      <c r="F36" s="99">
        <f t="shared" si="1"/>
        <v>5062.538828272482</v>
      </c>
      <c r="G36" s="99">
        <f t="shared" si="2"/>
        <v>6328.173535340602</v>
      </c>
      <c r="H36" s="99">
        <v>1965.2</v>
      </c>
      <c r="I36" s="99">
        <v>4370</v>
      </c>
      <c r="J36" s="99">
        <f t="shared" si="3"/>
        <v>3059</v>
      </c>
      <c r="K36" s="99">
        <v>1520</v>
      </c>
      <c r="L36" s="99">
        <v>2595.0788116451245</v>
      </c>
      <c r="M36" s="99">
        <v>2374.146811645124</v>
      </c>
      <c r="N36" s="99">
        <v>3577.842448768979</v>
      </c>
    </row>
    <row r="37" spans="1:14" ht="15">
      <c r="A37" s="99">
        <v>39</v>
      </c>
      <c r="B37" s="99">
        <f t="shared" si="0"/>
        <v>1786.4731167881973</v>
      </c>
      <c r="C37" s="99">
        <v>3572.9462335763947</v>
      </c>
      <c r="D37" s="99">
        <v>8677.15513868553</v>
      </c>
      <c r="E37" s="99">
        <v>13015.732708028294</v>
      </c>
      <c r="F37" s="99">
        <f t="shared" si="1"/>
        <v>5206.293083211318</v>
      </c>
      <c r="G37" s="99">
        <f t="shared" si="2"/>
        <v>6507.866354014148</v>
      </c>
      <c r="H37" s="99">
        <v>1985.6</v>
      </c>
      <c r="I37" s="99">
        <v>4485</v>
      </c>
      <c r="J37" s="99">
        <f t="shared" si="3"/>
        <v>3139.5</v>
      </c>
      <c r="K37" s="99">
        <v>1560</v>
      </c>
      <c r="L37" s="99">
        <v>2611.452719254284</v>
      </c>
      <c r="M37" s="99">
        <v>2390.520719254284</v>
      </c>
      <c r="N37" s="99">
        <v>3601.420875726169</v>
      </c>
    </row>
    <row r="38" spans="1:14" ht="15">
      <c r="A38" s="99">
        <v>40</v>
      </c>
      <c r="B38" s="99">
        <f t="shared" si="0"/>
        <v>1837.2012436398747</v>
      </c>
      <c r="C38" s="99">
        <v>3674.4024872797495</v>
      </c>
      <c r="D38" s="99">
        <v>8923.548897679391</v>
      </c>
      <c r="E38" s="99">
        <v>13385.323346519088</v>
      </c>
      <c r="F38" s="99">
        <f t="shared" si="1"/>
        <v>5354.129338607635</v>
      </c>
      <c r="G38" s="99">
        <f t="shared" si="2"/>
        <v>6692.661673259543</v>
      </c>
      <c r="H38" s="99">
        <v>2006</v>
      </c>
      <c r="I38" s="99">
        <v>4600</v>
      </c>
      <c r="J38" s="99">
        <f t="shared" si="3"/>
        <v>3220</v>
      </c>
      <c r="K38" s="99">
        <v>1600</v>
      </c>
      <c r="L38" s="99">
        <v>2627.412052695261</v>
      </c>
      <c r="M38" s="99">
        <v>2406.480052695261</v>
      </c>
      <c r="N38" s="99">
        <v>3624.402315881176</v>
      </c>
    </row>
    <row r="39" spans="1:14" ht="15">
      <c r="A39" s="99">
        <v>41</v>
      </c>
      <c r="B39" s="99">
        <f t="shared" si="0"/>
        <v>1889.369830372922</v>
      </c>
      <c r="C39" s="99">
        <v>3778.739660745844</v>
      </c>
      <c r="D39" s="99">
        <v>9176.93917609705</v>
      </c>
      <c r="E39" s="99">
        <v>13765.408764145575</v>
      </c>
      <c r="F39" s="99">
        <f t="shared" si="1"/>
        <v>5506.16350565823</v>
      </c>
      <c r="G39" s="99">
        <f t="shared" si="2"/>
        <v>6882.704382072788</v>
      </c>
      <c r="H39" s="99">
        <v>2026.3999999999999</v>
      </c>
      <c r="I39" s="99">
        <v>4715</v>
      </c>
      <c r="J39" s="99">
        <f t="shared" si="3"/>
        <v>3300.5</v>
      </c>
      <c r="K39" s="99">
        <v>1640</v>
      </c>
      <c r="L39" s="99">
        <v>2642.9772879677275</v>
      </c>
      <c r="M39" s="99">
        <v>2422.0452879677273</v>
      </c>
      <c r="N39" s="99">
        <v>3646.816254673528</v>
      </c>
    </row>
    <row r="40" spans="1:14" ht="15">
      <c r="A40" s="99">
        <v>42</v>
      </c>
      <c r="B40" s="99">
        <f t="shared" si="0"/>
        <v>1943.0197798315523</v>
      </c>
      <c r="C40" s="99">
        <v>3886.0395596631047</v>
      </c>
      <c r="D40" s="99">
        <v>9437.524644896112</v>
      </c>
      <c r="E40" s="99">
        <v>14156.28696734417</v>
      </c>
      <c r="F40" s="99">
        <f t="shared" si="1"/>
        <v>5662.514786937667</v>
      </c>
      <c r="G40" s="99">
        <f t="shared" si="2"/>
        <v>7078.143483672084</v>
      </c>
      <c r="H40" s="99">
        <v>2046.8</v>
      </c>
      <c r="I40" s="99">
        <v>4830</v>
      </c>
      <c r="J40" s="99">
        <f t="shared" si="3"/>
        <v>3381</v>
      </c>
      <c r="K40" s="99">
        <v>1680</v>
      </c>
      <c r="L40" s="99">
        <v>2658.167420581104</v>
      </c>
      <c r="M40" s="99">
        <v>2437.235420581104</v>
      </c>
      <c r="N40" s="99">
        <v>3668.6900456367894</v>
      </c>
    </row>
    <row r="41" spans="1:14" ht="15">
      <c r="A41" s="99">
        <v>43</v>
      </c>
      <c r="B41" s="99">
        <f t="shared" si="0"/>
        <v>1998.193156324236</v>
      </c>
      <c r="C41" s="99">
        <v>3996.386312648472</v>
      </c>
      <c r="D41" s="99">
        <v>9705.509616432004</v>
      </c>
      <c r="E41" s="99">
        <v>14558.264424648005</v>
      </c>
      <c r="F41" s="99">
        <f t="shared" si="1"/>
        <v>5823.305769859202</v>
      </c>
      <c r="G41" s="99">
        <f t="shared" si="2"/>
        <v>7279.1322123240025</v>
      </c>
      <c r="H41" s="99">
        <v>2067.2</v>
      </c>
      <c r="I41" s="99">
        <v>4945</v>
      </c>
      <c r="J41" s="99">
        <f t="shared" si="3"/>
        <v>3461.5</v>
      </c>
      <c r="K41" s="99">
        <v>1720</v>
      </c>
      <c r="L41" s="99">
        <v>2673.000104928594</v>
      </c>
      <c r="M41" s="99">
        <v>2452.068104928594</v>
      </c>
      <c r="N41" s="99">
        <v>3690.049111097175</v>
      </c>
    </row>
    <row r="42" spans="1:14" ht="15">
      <c r="A42" s="99">
        <v>44</v>
      </c>
      <c r="B42" s="99">
        <f t="shared" si="0"/>
        <v>2054.9332186042707</v>
      </c>
      <c r="C42" s="99">
        <v>4109.866437208541</v>
      </c>
      <c r="D42" s="99">
        <v>9981.104204649315</v>
      </c>
      <c r="E42" s="99">
        <v>14971.656306973973</v>
      </c>
      <c r="F42" s="99">
        <f t="shared" si="1"/>
        <v>5988.662522789588</v>
      </c>
      <c r="G42" s="99">
        <f t="shared" si="2"/>
        <v>7485.828153486986</v>
      </c>
      <c r="H42" s="99">
        <v>2087.6</v>
      </c>
      <c r="I42" s="99">
        <v>5060</v>
      </c>
      <c r="J42" s="99">
        <f t="shared" si="3"/>
        <v>3542</v>
      </c>
      <c r="K42" s="99">
        <v>1760</v>
      </c>
      <c r="L42" s="99">
        <v>2687.491777636715</v>
      </c>
      <c r="M42" s="99">
        <v>2466.5597776367154</v>
      </c>
      <c r="N42" s="99">
        <v>3710.91711979687</v>
      </c>
    </row>
    <row r="43" spans="1:14" ht="15">
      <c r="A43" s="99">
        <v>45</v>
      </c>
      <c r="B43" s="99">
        <f t="shared" si="0"/>
        <v>2113.284453786861</v>
      </c>
      <c r="C43" s="99">
        <v>4226.568907573722</v>
      </c>
      <c r="D43" s="99">
        <v>10264.524489821895</v>
      </c>
      <c r="E43" s="99">
        <v>15396.786734732845</v>
      </c>
      <c r="F43" s="99">
        <f t="shared" si="1"/>
        <v>6158.714693893137</v>
      </c>
      <c r="G43" s="99">
        <f t="shared" si="2"/>
        <v>7698.393367366421</v>
      </c>
      <c r="H43" s="99">
        <v>2108</v>
      </c>
      <c r="I43" s="99">
        <v>5175</v>
      </c>
      <c r="J43" s="99">
        <f t="shared" si="3"/>
        <v>3622.4999999999995</v>
      </c>
      <c r="K43" s="99">
        <v>1800</v>
      </c>
      <c r="L43" s="99">
        <v>2701.657767051619</v>
      </c>
      <c r="M43" s="99">
        <v>2480.7257670516187</v>
      </c>
      <c r="N43" s="99">
        <v>3731.316144554331</v>
      </c>
    </row>
    <row r="44" spans="1:14" ht="15">
      <c r="A44" s="99">
        <v>46</v>
      </c>
      <c r="B44" s="99">
        <f t="shared" si="0"/>
        <v>2173.2926122292956</v>
      </c>
      <c r="C44" s="99">
        <v>4346.585224458591</v>
      </c>
      <c r="D44" s="99">
        <v>10555.992687970866</v>
      </c>
      <c r="E44" s="99">
        <v>15833.989031956298</v>
      </c>
      <c r="F44" s="99">
        <f t="shared" si="1"/>
        <v>6333.595612782519</v>
      </c>
      <c r="G44" s="99">
        <f t="shared" si="2"/>
        <v>7916.994515978149</v>
      </c>
      <c r="H44" s="99">
        <v>2128.4</v>
      </c>
      <c r="I44" s="99">
        <v>5290</v>
      </c>
      <c r="J44" s="99">
        <f t="shared" si="3"/>
        <v>3702.9999999999995</v>
      </c>
      <c r="K44" s="99">
        <v>1840</v>
      </c>
      <c r="L44" s="99">
        <v>2715.512390690866</v>
      </c>
      <c r="M44" s="99">
        <v>2494.580390690866</v>
      </c>
      <c r="N44" s="99">
        <v>3751.266802594847</v>
      </c>
    </row>
    <row r="45" spans="1:14" ht="15">
      <c r="A45" s="99">
        <v>47</v>
      </c>
      <c r="B45" s="99">
        <f t="shared" si="0"/>
        <v>2235.0047434015737</v>
      </c>
      <c r="C45" s="99">
        <v>4470.009486803147</v>
      </c>
      <c r="D45" s="99">
        <v>10855.737325093358</v>
      </c>
      <c r="E45" s="99">
        <v>16283.605987640036</v>
      </c>
      <c r="F45" s="99">
        <f t="shared" si="1"/>
        <v>6513.442395056015</v>
      </c>
      <c r="G45" s="99">
        <f t="shared" si="2"/>
        <v>8141.802993820018</v>
      </c>
      <c r="H45" s="99">
        <v>2148.7999999999997</v>
      </c>
      <c r="I45" s="99">
        <v>5405</v>
      </c>
      <c r="J45" s="99">
        <f t="shared" si="3"/>
        <v>3783.4999999999995</v>
      </c>
      <c r="K45" s="99">
        <v>1880</v>
      </c>
      <c r="L45" s="99">
        <v>2729.069042213953</v>
      </c>
      <c r="M45" s="99">
        <v>2508.1370422139526</v>
      </c>
      <c r="N45" s="99">
        <v>3770.788380788091</v>
      </c>
    </row>
    <row r="46" spans="1:14" ht="15">
      <c r="A46" s="99">
        <v>48</v>
      </c>
      <c r="B46" s="99">
        <f t="shared" si="0"/>
        <v>2298.469232775593</v>
      </c>
      <c r="C46" s="99">
        <v>4596.938465551186</v>
      </c>
      <c r="D46" s="99">
        <v>11163.993416338593</v>
      </c>
      <c r="E46" s="99">
        <v>16745.99012450789</v>
      </c>
      <c r="F46" s="99">
        <f t="shared" si="1"/>
        <v>6698.396049803156</v>
      </c>
      <c r="G46" s="99">
        <f t="shared" si="2"/>
        <v>8372.995062253945</v>
      </c>
      <c r="H46" s="99">
        <v>2169.2</v>
      </c>
      <c r="I46" s="99">
        <v>5520</v>
      </c>
      <c r="J46" s="99">
        <f t="shared" si="3"/>
        <v>3863.9999999999995</v>
      </c>
      <c r="K46" s="99">
        <v>1920</v>
      </c>
      <c r="L46" s="99">
        <v>2742.340269235898</v>
      </c>
      <c r="M46" s="99">
        <v>2521.4082692358984</v>
      </c>
      <c r="N46" s="99">
        <v>3789.8989476996935</v>
      </c>
    </row>
    <row r="47" spans="1:14" ht="15">
      <c r="A47" s="99">
        <v>49</v>
      </c>
      <c r="B47" s="99">
        <f t="shared" si="0"/>
        <v>2363.7358397618436</v>
      </c>
      <c r="C47" s="99">
        <v>4727.471679523687</v>
      </c>
      <c r="D47" s="99">
        <v>11481.002650271812</v>
      </c>
      <c r="E47" s="99">
        <v>17221.50397540772</v>
      </c>
      <c r="F47" s="99">
        <f t="shared" si="1"/>
        <v>6888.601590163087</v>
      </c>
      <c r="G47" s="99">
        <f t="shared" si="2"/>
        <v>8610.75198770386</v>
      </c>
      <c r="H47" s="99">
        <v>2189.6</v>
      </c>
      <c r="I47" s="99">
        <v>5635</v>
      </c>
      <c r="J47" s="99">
        <f t="shared" si="3"/>
        <v>3944.4999999999995</v>
      </c>
      <c r="K47" s="99">
        <v>1960</v>
      </c>
      <c r="L47" s="99">
        <v>2755.3378431170145</v>
      </c>
      <c r="M47" s="99">
        <v>2534.4058431170142</v>
      </c>
      <c r="N47" s="99">
        <v>3808.6154540885004</v>
      </c>
    </row>
    <row r="48" spans="1:14" ht="15">
      <c r="A48" s="99">
        <v>50</v>
      </c>
      <c r="B48" s="99">
        <f t="shared" si="0"/>
        <v>2430.8557367233334</v>
      </c>
      <c r="C48" s="99">
        <v>4861.711473446667</v>
      </c>
      <c r="D48" s="99">
        <v>11807.013578370475</v>
      </c>
      <c r="E48" s="99">
        <v>17710.520367555713</v>
      </c>
      <c r="F48" s="99">
        <f t="shared" si="1"/>
        <v>7084.208147022285</v>
      </c>
      <c r="G48" s="99">
        <f t="shared" si="2"/>
        <v>8855.260183777857</v>
      </c>
      <c r="H48" s="99">
        <v>2210</v>
      </c>
      <c r="I48" s="99">
        <v>5750</v>
      </c>
      <c r="J48" s="99">
        <f t="shared" si="3"/>
        <v>4024.9999999999995</v>
      </c>
      <c r="K48" s="99">
        <v>2000</v>
      </c>
      <c r="L48" s="99">
        <v>2768.0728217016863</v>
      </c>
      <c r="M48" s="99">
        <v>2547.140821701686</v>
      </c>
      <c r="N48" s="99">
        <v>3826.9538232504274</v>
      </c>
    </row>
    <row r="49" spans="1:14" ht="15">
      <c r="A49" s="99">
        <v>51</v>
      </c>
      <c r="B49" s="99">
        <f t="shared" si="0"/>
        <v>2499.881549097339</v>
      </c>
      <c r="C49" s="99">
        <v>4999.763098194678</v>
      </c>
      <c r="D49" s="99">
        <v>12142.281809901362</v>
      </c>
      <c r="E49" s="99">
        <v>18213.422714852044</v>
      </c>
      <c r="F49" s="99">
        <f t="shared" si="1"/>
        <v>7285.369085940817</v>
      </c>
      <c r="G49" s="99">
        <f t="shared" si="2"/>
        <v>9106.711357426022</v>
      </c>
      <c r="H49" s="99">
        <v>2230.4</v>
      </c>
      <c r="I49" s="99">
        <v>5865</v>
      </c>
      <c r="J49" s="99">
        <f t="shared" si="3"/>
        <v>4105.5</v>
      </c>
      <c r="K49" s="99">
        <v>2040</v>
      </c>
      <c r="L49" s="99">
        <v>2780.5556058441057</v>
      </c>
      <c r="M49" s="99">
        <v>2559.623605844106</v>
      </c>
      <c r="N49" s="99">
        <v>3844.929032415512</v>
      </c>
    </row>
    <row r="50" spans="1:14" ht="15">
      <c r="A50" s="99">
        <v>52</v>
      </c>
      <c r="B50" s="99">
        <f t="shared" si="0"/>
        <v>2570.8673966564506</v>
      </c>
      <c r="C50" s="99">
        <v>5141.734793312901</v>
      </c>
      <c r="D50" s="99">
        <v>12487.070212331333</v>
      </c>
      <c r="E50" s="99">
        <v>18730.605318496997</v>
      </c>
      <c r="F50" s="99">
        <f t="shared" si="1"/>
        <v>7492.242127398799</v>
      </c>
      <c r="G50" s="99">
        <f t="shared" si="2"/>
        <v>9365.3026592485</v>
      </c>
      <c r="H50" s="99">
        <v>2250.7999999999997</v>
      </c>
      <c r="I50" s="99">
        <v>5979.999999999999</v>
      </c>
      <c r="J50" s="99">
        <f t="shared" si="3"/>
        <v>4185.999999999999</v>
      </c>
      <c r="K50" s="99">
        <v>2080</v>
      </c>
      <c r="L50" s="99">
        <v>2792.795990444989</v>
      </c>
      <c r="M50" s="99">
        <v>2571.8639904449888</v>
      </c>
      <c r="N50" s="99">
        <v>3862.5551862407838</v>
      </c>
    </row>
    <row r="51" spans="1:14" ht="15">
      <c r="A51" s="99">
        <v>53</v>
      </c>
      <c r="B51" s="99">
        <f t="shared" si="0"/>
        <v>2643.8689359412374</v>
      </c>
      <c r="C51" s="99">
        <v>5287.737871882475</v>
      </c>
      <c r="D51" s="99">
        <v>12841.649117428868</v>
      </c>
      <c r="E51" s="99">
        <v>19262.4736761433</v>
      </c>
      <c r="F51" s="99">
        <f t="shared" si="1"/>
        <v>7704.98947045732</v>
      </c>
      <c r="G51" s="99">
        <f t="shared" si="2"/>
        <v>9631.23683807165</v>
      </c>
      <c r="H51" s="99">
        <v>2271.2</v>
      </c>
      <c r="I51" s="99">
        <v>6094.999999999999</v>
      </c>
      <c r="J51" s="99">
        <f t="shared" si="3"/>
        <v>4266.499999999999</v>
      </c>
      <c r="K51" s="99">
        <v>2120</v>
      </c>
      <c r="L51" s="99">
        <v>2804.803210626716</v>
      </c>
      <c r="M51" s="99">
        <v>2583.8712106267158</v>
      </c>
      <c r="N51" s="99">
        <v>3879.8455833024705</v>
      </c>
    </row>
    <row r="52" spans="1:14" ht="15">
      <c r="A52" s="99">
        <v>54</v>
      </c>
      <c r="B52" s="99">
        <f t="shared" si="0"/>
        <v>2718.943403897834</v>
      </c>
      <c r="C52" s="99">
        <v>5437.886807795668</v>
      </c>
      <c r="D52" s="99">
        <v>13206.29653321805</v>
      </c>
      <c r="E52" s="99">
        <v>19809.444799827077</v>
      </c>
      <c r="F52" s="99">
        <f t="shared" si="1"/>
        <v>7923.77791993083</v>
      </c>
      <c r="G52" s="99">
        <f t="shared" si="2"/>
        <v>9904.722399913539</v>
      </c>
      <c r="H52" s="99">
        <v>2291.6</v>
      </c>
      <c r="I52" s="99">
        <v>6209.999999999999</v>
      </c>
      <c r="J52" s="99">
        <f t="shared" si="3"/>
        <v>4346.999999999999</v>
      </c>
      <c r="K52" s="99">
        <v>2160</v>
      </c>
      <c r="L52" s="99">
        <v>2816.585983592256</v>
      </c>
      <c r="M52" s="99">
        <v>2595.6539835922563</v>
      </c>
      <c r="N52" s="99">
        <v>3896.8127763728485</v>
      </c>
    </row>
    <row r="53" spans="1:14" ht="15">
      <c r="A53" s="99">
        <v>55</v>
      </c>
      <c r="B53" s="99">
        <f t="shared" si="0"/>
        <v>2796.1496627546317</v>
      </c>
      <c r="C53" s="99">
        <v>5592.299325509263</v>
      </c>
      <c r="D53" s="99">
        <v>13581.298361951069</v>
      </c>
      <c r="E53" s="99">
        <v>20371.947542926606</v>
      </c>
      <c r="F53" s="99">
        <f t="shared" si="1"/>
        <v>8148.779017170641</v>
      </c>
      <c r="G53" s="99">
        <f t="shared" si="2"/>
        <v>10185.973771463301</v>
      </c>
      <c r="H53" s="99">
        <v>2312</v>
      </c>
      <c r="I53" s="99">
        <v>6324.999999999999</v>
      </c>
      <c r="J53" s="99">
        <f t="shared" si="3"/>
        <v>4427.499999999999</v>
      </c>
      <c r="K53" s="99">
        <v>2200</v>
      </c>
      <c r="L53" s="99">
        <v>2828.152546643141</v>
      </c>
      <c r="M53" s="99">
        <v>2607.2205466431406</v>
      </c>
      <c r="N53" s="99">
        <v>3913.468627166122</v>
      </c>
    </row>
    <row r="54" spans="1:14" ht="15">
      <c r="A54" s="99">
        <v>56</v>
      </c>
      <c r="B54" s="99">
        <f t="shared" si="0"/>
        <v>2875.5482461732868</v>
      </c>
      <c r="C54" s="99">
        <v>5751.0964923465735</v>
      </c>
      <c r="D54" s="99">
        <v>13966.94862427025</v>
      </c>
      <c r="E54" s="99">
        <v>20950.42293640538</v>
      </c>
      <c r="F54" s="99">
        <f t="shared" si="1"/>
        <v>8380.16917456215</v>
      </c>
      <c r="G54" s="99">
        <f t="shared" si="2"/>
        <v>10475.211468202688</v>
      </c>
      <c r="H54" s="99">
        <v>2332.4</v>
      </c>
      <c r="I54" s="99">
        <v>6439.999999999999</v>
      </c>
      <c r="J54" s="99">
        <f t="shared" si="3"/>
        <v>4507.999999999999</v>
      </c>
      <c r="K54" s="99">
        <v>2240</v>
      </c>
      <c r="L54" s="99">
        <v>2839.510691771809</v>
      </c>
      <c r="M54" s="99">
        <v>2618.5786917718087</v>
      </c>
      <c r="N54" s="99">
        <v>3929.824356151404</v>
      </c>
    </row>
    <row r="55" spans="1:14" ht="15">
      <c r="A55" s="99">
        <v>57</v>
      </c>
      <c r="B55" s="99">
        <f t="shared" si="0"/>
        <v>2957.2014067102054</v>
      </c>
      <c r="C55" s="99">
        <v>5914.402813420411</v>
      </c>
      <c r="D55" s="99">
        <v>14363.549689735284</v>
      </c>
      <c r="E55" s="99">
        <v>21545.324534602925</v>
      </c>
      <c r="F55" s="99">
        <f t="shared" si="1"/>
        <v>8618.12981384117</v>
      </c>
      <c r="G55" s="99">
        <f t="shared" si="2"/>
        <v>10772.662267301463</v>
      </c>
      <c r="H55" s="99">
        <v>2352.7999999999997</v>
      </c>
      <c r="I55" s="99">
        <v>6554.999999999999</v>
      </c>
      <c r="J55" s="99">
        <f t="shared" si="3"/>
        <v>4588.499999999999</v>
      </c>
      <c r="K55" s="99">
        <v>2280</v>
      </c>
      <c r="L55" s="99">
        <v>2850.667797192187</v>
      </c>
      <c r="M55" s="99">
        <v>2629.735797192187</v>
      </c>
      <c r="N55" s="99">
        <v>3945.8905879567487</v>
      </c>
    </row>
    <row r="56" spans="1:14" ht="15">
      <c r="A56" s="99">
        <v>58</v>
      </c>
      <c r="B56" s="99">
        <f t="shared" si="0"/>
        <v>3041.173164625743</v>
      </c>
      <c r="C56" s="99">
        <v>6082.346329251486</v>
      </c>
      <c r="D56" s="99">
        <v>14771.412513896466</v>
      </c>
      <c r="E56" s="99">
        <v>22157.1187708447</v>
      </c>
      <c r="F56" s="99">
        <f t="shared" si="1"/>
        <v>8862.84750833788</v>
      </c>
      <c r="G56" s="99">
        <f t="shared" si="2"/>
        <v>11078.55938542235</v>
      </c>
      <c r="H56" s="99">
        <v>2373.2</v>
      </c>
      <c r="I56" s="99">
        <v>6669.999999999999</v>
      </c>
      <c r="J56" s="99">
        <f t="shared" si="3"/>
        <v>4668.999999999999</v>
      </c>
      <c r="K56" s="99">
        <v>2320</v>
      </c>
      <c r="L56" s="99">
        <v>2861.6308561280407</v>
      </c>
      <c r="M56" s="99">
        <v>2640.698856128041</v>
      </c>
      <c r="N56" s="99">
        <v>3961.677392824379</v>
      </c>
    </row>
    <row r="57" spans="1:14" ht="15">
      <c r="A57" s="99">
        <v>59</v>
      </c>
      <c r="B57" s="99">
        <f t="shared" si="0"/>
        <v>3127.529358079362</v>
      </c>
      <c r="C57" s="99">
        <v>6255.058716158724</v>
      </c>
      <c r="D57" s="99">
        <v>15190.856882099757</v>
      </c>
      <c r="E57" s="99">
        <v>22786.285323149634</v>
      </c>
      <c r="F57" s="99">
        <f t="shared" si="1"/>
        <v>9114.514129259855</v>
      </c>
      <c r="G57" s="99">
        <f t="shared" si="2"/>
        <v>11393.142661574817</v>
      </c>
      <c r="H57" s="99">
        <v>2393.6</v>
      </c>
      <c r="I57" s="99">
        <v>6784.999999999999</v>
      </c>
      <c r="J57" s="99">
        <f t="shared" si="3"/>
        <v>4749.499999999999</v>
      </c>
      <c r="K57" s="99">
        <v>2360</v>
      </c>
      <c r="L57" s="99">
        <v>2872.4065031404093</v>
      </c>
      <c r="M57" s="99">
        <v>2651.4745031404095</v>
      </c>
      <c r="N57" s="99">
        <v>3977.194324522189</v>
      </c>
    </row>
    <row r="58" spans="1:14" ht="15">
      <c r="A58" s="99">
        <v>60</v>
      </c>
      <c r="B58" s="99">
        <f t="shared" si="0"/>
        <v>3216.337694750125</v>
      </c>
      <c r="C58" s="99">
        <v>6432.67538950025</v>
      </c>
      <c r="D58" s="99">
        <v>15622.211660214893</v>
      </c>
      <c r="E58" s="99">
        <v>23433.31749032234</v>
      </c>
      <c r="F58" s="99">
        <f t="shared" si="1"/>
        <v>9373.326996128935</v>
      </c>
      <c r="G58" s="99">
        <f t="shared" si="2"/>
        <v>11716.65874516117</v>
      </c>
      <c r="H58" s="99">
        <v>2414</v>
      </c>
      <c r="I58" s="99">
        <v>6899.999999999999</v>
      </c>
      <c r="J58" s="99">
        <f t="shared" si="3"/>
        <v>4829.999999999999</v>
      </c>
      <c r="K58" s="99">
        <v>2400</v>
      </c>
      <c r="L58" s="99">
        <v>2883.0010382423234</v>
      </c>
      <c r="M58" s="99">
        <v>2662.069038242323</v>
      </c>
      <c r="N58" s="99">
        <v>3992.4504550689458</v>
      </c>
    </row>
    <row r="59" spans="1:14" ht="15">
      <c r="A59" s="99">
        <v>61</v>
      </c>
      <c r="B59" s="99">
        <f t="shared" si="0"/>
        <v>3307.667804922983</v>
      </c>
      <c r="C59" s="99">
        <v>6615.335609845966</v>
      </c>
      <c r="D59" s="99">
        <v>16065.815052483062</v>
      </c>
      <c r="E59" s="99">
        <v>24098.722578724595</v>
      </c>
      <c r="F59" s="99">
        <f t="shared" si="1"/>
        <v>9639.489031489837</v>
      </c>
      <c r="G59" s="99">
        <f t="shared" si="2"/>
        <v>12049.361289362296</v>
      </c>
      <c r="H59" s="99">
        <v>2434.4</v>
      </c>
      <c r="I59" s="99">
        <v>7014.999999999999</v>
      </c>
      <c r="J59" s="99">
        <f t="shared" si="3"/>
        <v>4910.499999999999</v>
      </c>
      <c r="K59" s="99">
        <v>2440</v>
      </c>
      <c r="L59" s="99">
        <v>2893.4204490202887</v>
      </c>
      <c r="M59" s="99">
        <v>2672.4884490202885</v>
      </c>
      <c r="N59" s="99">
        <v>4007.454406589216</v>
      </c>
    </row>
    <row r="60" spans="1:14" ht="15">
      <c r="A60" s="99">
        <v>62</v>
      </c>
      <c r="B60" s="99">
        <f t="shared" si="0"/>
        <v>3401.5912960824844</v>
      </c>
      <c r="C60" s="99">
        <v>6803.182592164969</v>
      </c>
      <c r="D60" s="99">
        <v>16522.014866686353</v>
      </c>
      <c r="E60" s="99">
        <v>24783.02230002953</v>
      </c>
      <c r="F60" s="99">
        <f t="shared" si="1"/>
        <v>9913.208920011812</v>
      </c>
      <c r="G60" s="99">
        <f t="shared" si="2"/>
        <v>12391.511150014765</v>
      </c>
      <c r="H60" s="99">
        <v>2454.7999999999997</v>
      </c>
      <c r="I60" s="99">
        <v>7129.999999999999</v>
      </c>
      <c r="J60" s="99">
        <f t="shared" si="3"/>
        <v>4990.999999999999</v>
      </c>
      <c r="K60" s="99">
        <v>2480</v>
      </c>
      <c r="L60" s="99">
        <v>2903.670430957024</v>
      </c>
      <c r="M60" s="99">
        <v>2682.738430957024</v>
      </c>
      <c r="N60" s="99">
        <v>4022.2143805781147</v>
      </c>
    </row>
    <row r="61" spans="1:14" ht="15">
      <c r="A61" s="99">
        <v>63</v>
      </c>
      <c r="B61" s="99">
        <f t="shared" si="0"/>
        <v>3498.1818090567085</v>
      </c>
      <c r="C61" s="99">
        <v>6996.363618113417</v>
      </c>
      <c r="D61" s="99">
        <v>16991.168786846873</v>
      </c>
      <c r="E61" s="99">
        <v>25486.75318027031</v>
      </c>
      <c r="F61" s="99">
        <f t="shared" si="1"/>
        <v>10194.701272108123</v>
      </c>
      <c r="G61" s="99">
        <f t="shared" si="2"/>
        <v>12743.376590135154</v>
      </c>
      <c r="H61" s="99">
        <v>2475.2</v>
      </c>
      <c r="I61" s="99">
        <v>7244.999999999999</v>
      </c>
      <c r="J61" s="99">
        <f t="shared" si="3"/>
        <v>5071.499999999999</v>
      </c>
      <c r="K61" s="99">
        <v>2520</v>
      </c>
      <c r="L61" s="99">
        <v>2913.7564061281664</v>
      </c>
      <c r="M61" s="99">
        <v>2692.824406128166</v>
      </c>
      <c r="N61" s="99">
        <v>4036.738184824559</v>
      </c>
    </row>
    <row r="62" spans="1:14" ht="15">
      <c r="A62" s="99">
        <v>64</v>
      </c>
      <c r="B62" s="99">
        <f t="shared" si="0"/>
        <v>3597.515075755453</v>
      </c>
      <c r="C62" s="99">
        <v>7195.030151510906</v>
      </c>
      <c r="D62" s="99">
        <v>17473.644653669344</v>
      </c>
      <c r="E62" s="99">
        <v>26210.466980504018</v>
      </c>
      <c r="F62" s="99">
        <f t="shared" si="1"/>
        <v>10484.186792201606</v>
      </c>
      <c r="G62" s="99">
        <f t="shared" si="2"/>
        <v>13105.233490252009</v>
      </c>
      <c r="H62" s="99">
        <v>2495.6</v>
      </c>
      <c r="I62" s="99">
        <v>7359.999999999999</v>
      </c>
      <c r="J62" s="99">
        <f t="shared" si="3"/>
        <v>5151.999999999999</v>
      </c>
      <c r="K62" s="99">
        <v>2560</v>
      </c>
      <c r="L62" s="99">
        <v>2923.6835404266026</v>
      </c>
      <c r="M62" s="99">
        <v>2702.7515404266023</v>
      </c>
      <c r="N62" s="99">
        <v>4051.0332582143074</v>
      </c>
    </row>
    <row r="63" spans="1:14" ht="15">
      <c r="A63" s="99">
        <v>65</v>
      </c>
      <c r="B63" s="99">
        <f t="shared" si="0"/>
        <v>3699.668978547924</v>
      </c>
      <c r="C63" s="99">
        <v>7399.337957095848</v>
      </c>
      <c r="D63" s="99">
        <v>17969.82075294706</v>
      </c>
      <c r="E63" s="99">
        <v>26954.731129420594</v>
      </c>
      <c r="F63" s="99">
        <f t="shared" si="1"/>
        <v>10781.892451768235</v>
      </c>
      <c r="G63" s="99">
        <f t="shared" si="2"/>
        <v>13477.365564710295</v>
      </c>
      <c r="H63" s="99">
        <v>2516</v>
      </c>
      <c r="I63" s="99">
        <v>7474.999999999999</v>
      </c>
      <c r="J63" s="99">
        <f t="shared" si="3"/>
        <v>5232.499999999999</v>
      </c>
      <c r="K63" s="99">
        <v>2600</v>
      </c>
      <c r="L63" s="99">
        <v>2933.4567594514133</v>
      </c>
      <c r="M63" s="99">
        <v>2712.5247594514135</v>
      </c>
      <c r="N63" s="99">
        <v>4065.106693610035</v>
      </c>
    </row>
    <row r="64" spans="1:14" ht="15">
      <c r="A64" s="99">
        <v>66</v>
      </c>
      <c r="B64" s="99">
        <f t="shared" si="0"/>
        <v>3804.7236113265067</v>
      </c>
      <c r="C64" s="99">
        <v>7609.447222653013</v>
      </c>
      <c r="D64" s="99">
        <v>18480.086112157318</v>
      </c>
      <c r="E64" s="99">
        <v>27720.129168235977</v>
      </c>
      <c r="F64" s="99">
        <f t="shared" si="1"/>
        <v>11088.05166729439</v>
      </c>
      <c r="G64" s="99">
        <f t="shared" si="2"/>
        <v>13860.064584117988</v>
      </c>
      <c r="H64" s="99">
        <v>2536.4</v>
      </c>
      <c r="I64" s="99">
        <v>7589.999999999999</v>
      </c>
      <c r="J64" s="99">
        <f t="shared" si="3"/>
        <v>5312.999999999999</v>
      </c>
      <c r="K64" s="99">
        <v>2640</v>
      </c>
      <c r="L64" s="99">
        <v>2943.0807631837774</v>
      </c>
      <c r="M64" s="99">
        <v>2722.1487631837776</v>
      </c>
      <c r="N64" s="99">
        <v>4078.9652589846396</v>
      </c>
    </row>
    <row r="65" spans="1:14" ht="15">
      <c r="A65" s="99">
        <v>67</v>
      </c>
      <c r="B65" s="99">
        <f t="shared" si="0"/>
        <v>3912.761342304479</v>
      </c>
      <c r="C65" s="99">
        <v>7825.522684608958</v>
      </c>
      <c r="D65" s="99">
        <v>19004.8408054789</v>
      </c>
      <c r="E65" s="99">
        <v>28507.261208218348</v>
      </c>
      <c r="F65" s="99">
        <f t="shared" si="1"/>
        <v>11402.904483287339</v>
      </c>
      <c r="G65" s="99">
        <f t="shared" si="2"/>
        <v>14253.630604109174</v>
      </c>
      <c r="H65" s="99">
        <v>2556.7999999999997</v>
      </c>
      <c r="I65" s="99">
        <v>7704.999999999999</v>
      </c>
      <c r="J65" s="99">
        <f t="shared" si="3"/>
        <v>5393.499999999999</v>
      </c>
      <c r="K65" s="99">
        <v>2680</v>
      </c>
      <c r="L65" s="99">
        <v>2952.560039559289</v>
      </c>
      <c r="M65" s="99">
        <v>2731.6280395592894</v>
      </c>
      <c r="N65" s="99">
        <v>4092.615416965376</v>
      </c>
    </row>
    <row r="66" spans="1:14" ht="15">
      <c r="A66" s="99">
        <v>68</v>
      </c>
      <c r="B66" s="99">
        <f t="shared" si="0"/>
        <v>4023.866878596909</v>
      </c>
      <c r="C66" s="99">
        <v>8047.733757193818</v>
      </c>
      <c r="D66" s="99">
        <v>19544.496267470702</v>
      </c>
      <c r="E66" s="99">
        <v>29316.744401206055</v>
      </c>
      <c r="F66" s="99">
        <f t="shared" si="1"/>
        <v>11726.69776048242</v>
      </c>
      <c r="G66" s="99">
        <f t="shared" si="2"/>
        <v>14658.372200603026</v>
      </c>
      <c r="H66" s="99">
        <v>2577.2</v>
      </c>
      <c r="I66" s="99">
        <v>7819.999999999999</v>
      </c>
      <c r="J66" s="99">
        <f t="shared" si="3"/>
        <v>5473.999999999999</v>
      </c>
      <c r="K66" s="99">
        <v>2720</v>
      </c>
      <c r="L66" s="99">
        <v>2961.898877034811</v>
      </c>
      <c r="M66" s="99">
        <v>2740.9668770348108</v>
      </c>
      <c r="N66" s="99">
        <v>4106.063342930128</v>
      </c>
    </row>
    <row r="67" spans="1:14" ht="15">
      <c r="A67" s="99">
        <v>69</v>
      </c>
      <c r="B67" s="99">
        <f t="shared" si="0"/>
        <v>4138.12733263537</v>
      </c>
      <c r="C67" s="99">
        <v>8276.25466527074</v>
      </c>
      <c r="D67" s="99">
        <v>20099.475615657513</v>
      </c>
      <c r="E67" s="99">
        <v>30149.21342348627</v>
      </c>
      <c r="F67" s="99">
        <f t="shared" si="1"/>
        <v>12059.685369394507</v>
      </c>
      <c r="G67" s="99">
        <f t="shared" si="2"/>
        <v>15074.606711743134</v>
      </c>
      <c r="H67" s="99">
        <v>2597.6</v>
      </c>
      <c r="I67" s="99">
        <v>7934.999999999999</v>
      </c>
      <c r="J67" s="99">
        <f t="shared" si="3"/>
        <v>5554.499999999999</v>
      </c>
      <c r="K67" s="99">
        <v>2760</v>
      </c>
      <c r="L67" s="99">
        <v>2971.101376237929</v>
      </c>
      <c r="M67" s="99">
        <v>2750.1693762379286</v>
      </c>
      <c r="N67" s="99">
        <v>4119.314941782617</v>
      </c>
    </row>
    <row r="68" spans="1:14" ht="15">
      <c r="A68" s="99">
        <v>70</v>
      </c>
      <c r="B68" s="99">
        <f t="shared" si="0"/>
        <v>4255.632290468558</v>
      </c>
      <c r="C68" s="99">
        <v>8511.264580937115</v>
      </c>
      <c r="D68" s="99">
        <v>20670.213982275855</v>
      </c>
      <c r="E68" s="99">
        <v>31005.320973413778</v>
      </c>
      <c r="F68" s="99">
        <f t="shared" si="1"/>
        <v>12402.128389365513</v>
      </c>
      <c r="G68" s="99">
        <f t="shared" si="2"/>
        <v>15502.66048670689</v>
      </c>
      <c r="H68" s="99">
        <v>2618</v>
      </c>
      <c r="I68" s="99">
        <v>8049.999999999999</v>
      </c>
      <c r="J68" s="99">
        <f t="shared" si="3"/>
        <v>5634.999999999999</v>
      </c>
      <c r="K68" s="99">
        <v>2800</v>
      </c>
      <c r="L68" s="99">
        <v>2980.171460778234</v>
      </c>
      <c r="M68" s="99">
        <v>2759.2394607782344</v>
      </c>
      <c r="N68" s="99">
        <v>4132.375863520658</v>
      </c>
    </row>
    <row r="69" spans="1:14" ht="15">
      <c r="A69" s="99">
        <v>71</v>
      </c>
      <c r="B69" s="99">
        <f t="shared" si="0"/>
        <v>4376.473882002329</v>
      </c>
      <c r="C69" s="99">
        <v>8752.947764004659</v>
      </c>
      <c r="D69" s="99">
        <v>21257.158855439884</v>
      </c>
      <c r="E69" s="99">
        <v>31885.73828315983</v>
      </c>
      <c r="F69" s="99">
        <f t="shared" si="1"/>
        <v>12754.29531326393</v>
      </c>
      <c r="G69" s="99">
        <f t="shared" si="2"/>
        <v>15942.869141579913</v>
      </c>
      <c r="H69" s="99">
        <v>2638.4</v>
      </c>
      <c r="I69" s="99">
        <v>8164.999999999999</v>
      </c>
      <c r="J69" s="99">
        <f t="shared" si="3"/>
        <v>5715.499999999999</v>
      </c>
      <c r="K69" s="99">
        <v>2840</v>
      </c>
      <c r="L69" s="99">
        <v>2989.112887291764</v>
      </c>
      <c r="M69" s="99">
        <v>2768.1808872917636</v>
      </c>
      <c r="N69" s="99">
        <v>4145.25151770014</v>
      </c>
    </row>
    <row r="70" spans="1:14" ht="15">
      <c r="A70" s="99">
        <v>72</v>
      </c>
      <c r="B70" s="99">
        <f t="shared" si="0"/>
        <v>4500.746853234276</v>
      </c>
      <c r="C70" s="99">
        <v>9001.493706468553</v>
      </c>
      <c r="D70" s="99">
        <v>21860.770429995056</v>
      </c>
      <c r="E70" s="99">
        <v>32791.155644992585</v>
      </c>
      <c r="F70" s="99">
        <f t="shared" si="1"/>
        <v>13116.462257997033</v>
      </c>
      <c r="G70" s="99">
        <f t="shared" si="2"/>
        <v>16395.577822496292</v>
      </c>
      <c r="H70" s="99">
        <v>2658.7999999999997</v>
      </c>
      <c r="I70" s="99">
        <v>8280</v>
      </c>
      <c r="J70" s="99">
        <f t="shared" si="3"/>
        <v>5796</v>
      </c>
      <c r="K70" s="99">
        <v>2880</v>
      </c>
      <c r="L70" s="99">
        <v>2997.9292547829605</v>
      </c>
      <c r="M70" s="99">
        <v>2776.9972547829607</v>
      </c>
      <c r="N70" s="99">
        <v>4157.947086887463</v>
      </c>
    </row>
    <row r="71" spans="1:14" ht="15">
      <c r="A71" s="99">
        <v>73</v>
      </c>
      <c r="B71" s="99">
        <f t="shared" si="0"/>
        <v>4628.548640539439</v>
      </c>
      <c r="C71" s="99">
        <v>9257.097281078877</v>
      </c>
      <c r="D71" s="99">
        <v>22481.521968334415</v>
      </c>
      <c r="E71" s="99">
        <v>33722.28295250163</v>
      </c>
      <c r="F71" s="99">
        <f t="shared" si="1"/>
        <v>13488.91318100065</v>
      </c>
      <c r="G71" s="99">
        <f t="shared" si="2"/>
        <v>16861.14147625081</v>
      </c>
      <c r="H71" s="99">
        <v>2679.2</v>
      </c>
      <c r="I71" s="99">
        <v>8395</v>
      </c>
      <c r="J71" s="99">
        <f t="shared" si="3"/>
        <v>5876.5</v>
      </c>
      <c r="K71" s="99">
        <v>2920</v>
      </c>
      <c r="L71" s="99">
        <v>3006.6240133222996</v>
      </c>
      <c r="M71" s="99">
        <v>2785.6920133222998</v>
      </c>
      <c r="N71" s="99">
        <v>4170.467539184111</v>
      </c>
    </row>
    <row r="72" spans="1:14" ht="15">
      <c r="A72" s="99">
        <v>74</v>
      </c>
      <c r="B72" s="99">
        <f t="shared" si="0"/>
        <v>4759.979447065412</v>
      </c>
      <c r="C72" s="99">
        <v>9519.958894130825</v>
      </c>
      <c r="D72" s="99">
        <v>23119.900171460577</v>
      </c>
      <c r="E72" s="99">
        <v>34679.85025719087</v>
      </c>
      <c r="F72" s="99">
        <f t="shared" si="1"/>
        <v>13871.940102876346</v>
      </c>
      <c r="G72" s="99">
        <f t="shared" si="2"/>
        <v>17339.92512859543</v>
      </c>
      <c r="H72" s="99">
        <v>2699.6</v>
      </c>
      <c r="I72" s="99">
        <v>8510</v>
      </c>
      <c r="J72" s="99">
        <f t="shared" si="3"/>
        <v>5957</v>
      </c>
      <c r="K72" s="99">
        <v>2960</v>
      </c>
      <c r="L72" s="99">
        <v>3015.2004721521807</v>
      </c>
      <c r="M72" s="99">
        <v>2794.268472152181</v>
      </c>
      <c r="N72" s="99">
        <v>4182.817639899141</v>
      </c>
    </row>
    <row r="73" spans="1:14" ht="15">
      <c r="A73" s="99">
        <v>75</v>
      </c>
      <c r="B73" s="99">
        <f aca="true" t="shared" si="4" ref="B73:B98">C73/2</f>
        <v>4895.142321296752</v>
      </c>
      <c r="C73" s="99">
        <v>9790.284642593504</v>
      </c>
      <c r="D73" s="99">
        <v>23776.405560584226</v>
      </c>
      <c r="E73" s="99">
        <v>35664.60834087634</v>
      </c>
      <c r="F73" s="99">
        <f aca="true" t="shared" si="5" ref="F73:F98">D73*0.6</f>
        <v>14265.843336350536</v>
      </c>
      <c r="G73" s="99">
        <f aca="true" t="shared" si="6" ref="G73:G98">D73*0.75</f>
        <v>17832.30417043817</v>
      </c>
      <c r="H73" s="99">
        <v>2720</v>
      </c>
      <c r="I73" s="99">
        <v>8625</v>
      </c>
      <c r="J73" s="99">
        <f aca="true" t="shared" si="7" ref="J73:J98">I73*0.7</f>
        <v>6037.5</v>
      </c>
      <c r="K73" s="99">
        <v>3000</v>
      </c>
      <c r="L73" s="99">
        <v>3023.6618072487486</v>
      </c>
      <c r="M73" s="99">
        <v>2802.7298072487483</v>
      </c>
      <c r="N73" s="99">
        <v>4195.001962438198</v>
      </c>
    </row>
    <row r="74" spans="1:14" ht="15">
      <c r="A74" s="99">
        <v>76</v>
      </c>
      <c r="B74" s="99">
        <f t="shared" si="4"/>
        <v>5034.143237850256</v>
      </c>
      <c r="C74" s="99">
        <v>10068.286475700512</v>
      </c>
      <c r="D74" s="99">
        <v>24451.55286955839</v>
      </c>
      <c r="E74" s="99">
        <v>36677.32930433758</v>
      </c>
      <c r="F74" s="99">
        <f t="shared" si="5"/>
        <v>14670.931721735033</v>
      </c>
      <c r="G74" s="99">
        <f t="shared" si="6"/>
        <v>18338.66465216879</v>
      </c>
      <c r="H74" s="99">
        <v>2740.4</v>
      </c>
      <c r="I74" s="99">
        <v>8740</v>
      </c>
      <c r="J74" s="99">
        <f t="shared" si="7"/>
        <v>6118</v>
      </c>
      <c r="K74" s="99">
        <v>3040</v>
      </c>
      <c r="L74" s="99">
        <v>3032.011068382892</v>
      </c>
      <c r="M74" s="99">
        <v>2811.079068382892</v>
      </c>
      <c r="N74" s="99">
        <v>4207.0248984713635</v>
      </c>
    </row>
    <row r="75" spans="1:14" ht="15">
      <c r="A75" s="99">
        <v>77</v>
      </c>
      <c r="B75" s="99">
        <f t="shared" si="4"/>
        <v>5177.091180564504</v>
      </c>
      <c r="C75" s="99">
        <v>10354.182361129007</v>
      </c>
      <c r="D75" s="99">
        <v>25145.87144845616</v>
      </c>
      <c r="E75" s="99">
        <v>37718.80717268424</v>
      </c>
      <c r="F75" s="99">
        <f t="shared" si="5"/>
        <v>15087.522869073695</v>
      </c>
      <c r="G75" s="99">
        <f t="shared" si="6"/>
        <v>18859.40358634212</v>
      </c>
      <c r="H75" s="99">
        <v>2760.7999999999997</v>
      </c>
      <c r="I75" s="99">
        <v>8855</v>
      </c>
      <c r="J75" s="99">
        <f t="shared" si="7"/>
        <v>6198.5</v>
      </c>
      <c r="K75" s="99">
        <v>3080</v>
      </c>
      <c r="L75" s="99">
        <v>3040.2511857196887</v>
      </c>
      <c r="M75" s="99">
        <v>2819.3191857196884</v>
      </c>
      <c r="N75" s="99">
        <v>4218.890667436352</v>
      </c>
    </row>
    <row r="76" spans="1:14" ht="15">
      <c r="A76" s="99">
        <v>78</v>
      </c>
      <c r="B76" s="99">
        <f t="shared" si="4"/>
        <v>5324.098227948755</v>
      </c>
      <c r="C76" s="99">
        <v>10648.19645589751</v>
      </c>
      <c r="D76" s="99">
        <v>25859.905678608244</v>
      </c>
      <c r="E76" s="99">
        <v>38789.85851791236</v>
      </c>
      <c r="F76" s="99">
        <f t="shared" si="5"/>
        <v>15515.943407164945</v>
      </c>
      <c r="G76" s="99">
        <f t="shared" si="6"/>
        <v>19394.92925895618</v>
      </c>
      <c r="H76" s="99">
        <v>2781.2</v>
      </c>
      <c r="I76" s="99">
        <v>8970</v>
      </c>
      <c r="J76" s="99">
        <f t="shared" si="7"/>
        <v>6279</v>
      </c>
      <c r="K76" s="99">
        <v>3120</v>
      </c>
      <c r="L76" s="99">
        <v>3048.3849759920513</v>
      </c>
      <c r="M76" s="99">
        <v>2827.452975992051</v>
      </c>
      <c r="N76" s="99">
        <v>4230.603325428554</v>
      </c>
    </row>
    <row r="77" spans="1:14" ht="15">
      <c r="A77" s="99">
        <v>79</v>
      </c>
      <c r="B77" s="99">
        <f t="shared" si="4"/>
        <v>5475.279641058257</v>
      </c>
      <c r="C77" s="99">
        <v>10950.559282116514</v>
      </c>
      <c r="D77" s="99">
        <v>26594.215399425822</v>
      </c>
      <c r="E77" s="99">
        <v>39891.32309913873</v>
      </c>
      <c r="F77" s="99">
        <f t="shared" si="5"/>
        <v>15956.529239655492</v>
      </c>
      <c r="G77" s="99">
        <f t="shared" si="6"/>
        <v>19945.661549569366</v>
      </c>
      <c r="H77" s="99">
        <v>2801.6</v>
      </c>
      <c r="I77" s="99">
        <v>9085</v>
      </c>
      <c r="J77" s="99">
        <f t="shared" si="7"/>
        <v>6359.5</v>
      </c>
      <c r="K77" s="99">
        <v>3160</v>
      </c>
      <c r="L77" s="99">
        <v>3056.4151482811117</v>
      </c>
      <c r="M77" s="99">
        <v>2835.4831482811114</v>
      </c>
      <c r="N77" s="99">
        <v>4242.166773524801</v>
      </c>
    </row>
    <row r="78" spans="1:14" ht="15">
      <c r="A78" s="99">
        <v>80</v>
      </c>
      <c r="B78" s="99">
        <f t="shared" si="4"/>
        <v>5630.753953864801</v>
      </c>
      <c r="C78" s="99">
        <v>11261.507907729601</v>
      </c>
      <c r="D78" s="99">
        <v>27349.37634734332</v>
      </c>
      <c r="E78" s="99">
        <v>41024.06452101498</v>
      </c>
      <c r="F78" s="99">
        <f t="shared" si="5"/>
        <v>16409.625808405992</v>
      </c>
      <c r="G78" s="99">
        <f t="shared" si="6"/>
        <v>20512.03226050749</v>
      </c>
      <c r="H78" s="99">
        <v>2822</v>
      </c>
      <c r="I78" s="99">
        <v>9200</v>
      </c>
      <c r="J78" s="99">
        <f t="shared" si="7"/>
        <v>6440</v>
      </c>
      <c r="K78" s="99">
        <v>3200</v>
      </c>
      <c r="L78" s="99">
        <v>3064.344309433028</v>
      </c>
      <c r="M78" s="99">
        <v>2843.4123094330275</v>
      </c>
      <c r="N78" s="99">
        <v>4253.58476558356</v>
      </c>
    </row>
    <row r="79" spans="1:14" ht="15">
      <c r="A79" s="99">
        <v>81</v>
      </c>
      <c r="B79" s="99">
        <f t="shared" si="4"/>
        <v>5790.643066193437</v>
      </c>
      <c r="C79" s="99">
        <v>11581.286132386875</v>
      </c>
      <c r="D79" s="99">
        <v>28125.98060722527</v>
      </c>
      <c r="E79" s="99">
        <v>42188.9709108379</v>
      </c>
      <c r="F79" s="99">
        <f t="shared" si="5"/>
        <v>16875.58836433516</v>
      </c>
      <c r="G79" s="99">
        <f t="shared" si="6"/>
        <v>21094.48545541895</v>
      </c>
      <c r="H79" s="99">
        <v>2842.4</v>
      </c>
      <c r="I79" s="99">
        <v>9315</v>
      </c>
      <c r="J79" s="99">
        <f t="shared" si="7"/>
        <v>6520.5</v>
      </c>
      <c r="K79" s="99">
        <v>3240</v>
      </c>
      <c r="L79" s="99">
        <v>3072.174969139319</v>
      </c>
      <c r="M79" s="99">
        <v>2851.2429691393186</v>
      </c>
      <c r="N79" s="99">
        <v>4264.860915560619</v>
      </c>
    </row>
    <row r="80" spans="1:14" ht="15">
      <c r="A80" s="99">
        <v>82</v>
      </c>
      <c r="B80" s="99">
        <f t="shared" si="4"/>
        <v>5955.072339298178</v>
      </c>
      <c r="C80" s="99">
        <v>11910.144678596356</v>
      </c>
      <c r="D80" s="99">
        <v>28924.637076591152</v>
      </c>
      <c r="E80" s="99">
        <v>43386.955614886734</v>
      </c>
      <c r="F80" s="99">
        <f t="shared" si="5"/>
        <v>17354.78224595469</v>
      </c>
      <c r="G80" s="99">
        <f t="shared" si="6"/>
        <v>21693.477807443363</v>
      </c>
      <c r="H80" s="99">
        <v>2862.7999999999997</v>
      </c>
      <c r="I80" s="99">
        <v>9430</v>
      </c>
      <c r="J80" s="99">
        <f t="shared" si="7"/>
        <v>6601</v>
      </c>
      <c r="K80" s="99">
        <v>3280</v>
      </c>
      <c r="L80" s="99">
        <v>3079.909544705495</v>
      </c>
      <c r="M80" s="99">
        <v>2858.977544705495</v>
      </c>
      <c r="N80" s="99">
        <v>4275.998704375912</v>
      </c>
    </row>
    <row r="81" spans="1:14" ht="15">
      <c r="A81" s="99">
        <v>83</v>
      </c>
      <c r="B81" s="99">
        <f t="shared" si="4"/>
        <v>6124.170694151645</v>
      </c>
      <c r="C81" s="99">
        <v>12248.34138830329</v>
      </c>
      <c r="D81" s="99">
        <v>29745.97194302228</v>
      </c>
      <c r="E81" s="99">
        <v>44618.95791453342</v>
      </c>
      <c r="F81" s="99">
        <f t="shared" si="5"/>
        <v>17847.58316581337</v>
      </c>
      <c r="G81" s="99">
        <f t="shared" si="6"/>
        <v>22309.47895726671</v>
      </c>
      <c r="H81" s="99">
        <v>2883.2</v>
      </c>
      <c r="I81" s="99">
        <v>9545</v>
      </c>
      <c r="J81" s="99">
        <f t="shared" si="7"/>
        <v>6681.5</v>
      </c>
      <c r="K81" s="99">
        <v>3320</v>
      </c>
      <c r="L81" s="99">
        <v>3087.550365530664</v>
      </c>
      <c r="M81" s="99">
        <v>2866.6183655306636</v>
      </c>
      <c r="N81" s="99">
        <v>4287.001486364156</v>
      </c>
    </row>
    <row r="82" spans="1:14" ht="15">
      <c r="A82" s="99">
        <v>84</v>
      </c>
      <c r="B82" s="99">
        <f t="shared" si="4"/>
        <v>6298.070712525715</v>
      </c>
      <c r="C82" s="99">
        <v>12596.14142505143</v>
      </c>
      <c r="D82" s="99">
        <v>30590.629175124905</v>
      </c>
      <c r="E82" s="99">
        <v>45885.943762687355</v>
      </c>
      <c r="F82" s="99">
        <f t="shared" si="5"/>
        <v>18354.377505074943</v>
      </c>
      <c r="G82" s="99">
        <f t="shared" si="6"/>
        <v>22942.971881343678</v>
      </c>
      <c r="H82" s="99">
        <v>2903.6</v>
      </c>
      <c r="I82" s="99">
        <v>9660</v>
      </c>
      <c r="J82" s="99">
        <f t="shared" si="7"/>
        <v>6762</v>
      </c>
      <c r="K82" s="99">
        <v>3360</v>
      </c>
      <c r="L82" s="99">
        <v>3095.0996773188713</v>
      </c>
      <c r="M82" s="99">
        <v>2874.167677318871</v>
      </c>
      <c r="N82" s="99">
        <v>4297.872495339174</v>
      </c>
    </row>
    <row r="83" spans="1:14" ht="15">
      <c r="A83" s="99">
        <v>85</v>
      </c>
      <c r="B83" s="99">
        <f t="shared" si="4"/>
        <v>6476.908740942415</v>
      </c>
      <c r="C83" s="99">
        <v>12953.81748188483</v>
      </c>
      <c r="D83" s="99">
        <v>31459.271027434585</v>
      </c>
      <c r="E83" s="99">
        <v>47188.90654115188</v>
      </c>
      <c r="F83" s="99">
        <f t="shared" si="5"/>
        <v>18875.56261646075</v>
      </c>
      <c r="G83" s="99">
        <f t="shared" si="6"/>
        <v>23594.453270575937</v>
      </c>
      <c r="H83" s="99">
        <v>2924</v>
      </c>
      <c r="I83" s="99">
        <v>9775</v>
      </c>
      <c r="J83" s="99">
        <f t="shared" si="7"/>
        <v>6842.5</v>
      </c>
      <c r="K83" s="99">
        <v>3400</v>
      </c>
      <c r="L83" s="99">
        <v>3102.559646041236</v>
      </c>
      <c r="M83" s="99">
        <v>2881.627646041236</v>
      </c>
      <c r="N83" s="99">
        <v>4308.61485029938</v>
      </c>
    </row>
    <row r="84" spans="1:14" ht="15">
      <c r="A84" s="99">
        <v>86</v>
      </c>
      <c r="B84" s="99">
        <f t="shared" si="4"/>
        <v>6660.824997576586</v>
      </c>
      <c r="C84" s="99">
        <v>13321.649995153171</v>
      </c>
      <c r="D84" s="99">
        <v>32352.5785596577</v>
      </c>
      <c r="E84" s="99">
        <v>48528.86783948656</v>
      </c>
      <c r="F84" s="99">
        <f t="shared" si="5"/>
        <v>19411.54713579462</v>
      </c>
      <c r="G84" s="99">
        <f t="shared" si="6"/>
        <v>24264.433919743275</v>
      </c>
      <c r="H84" s="99">
        <v>2944.4</v>
      </c>
      <c r="I84" s="99">
        <v>9890</v>
      </c>
      <c r="J84" s="99">
        <f t="shared" si="7"/>
        <v>6923</v>
      </c>
      <c r="K84" s="99">
        <v>3440</v>
      </c>
      <c r="L84" s="99">
        <v>3109.932361666361</v>
      </c>
      <c r="M84" s="99">
        <v>2889.0003616663607</v>
      </c>
      <c r="N84" s="99">
        <v>4319.23156079956</v>
      </c>
    </row>
    <row r="85" spans="1:14" ht="15">
      <c r="A85" s="99">
        <v>87</v>
      </c>
      <c r="B85" s="99">
        <f t="shared" si="4"/>
        <v>6849.9636821941085</v>
      </c>
      <c r="C85" s="99">
        <v>13699.927364388217</v>
      </c>
      <c r="D85" s="99">
        <v>33271.2521706571</v>
      </c>
      <c r="E85" s="99">
        <v>49906.878255985655</v>
      </c>
      <c r="F85" s="99">
        <f t="shared" si="5"/>
        <v>19962.75130239426</v>
      </c>
      <c r="G85" s="99">
        <f t="shared" si="6"/>
        <v>24953.439127992824</v>
      </c>
      <c r="H85" s="99">
        <v>2964.7999999999997</v>
      </c>
      <c r="I85" s="99">
        <v>10005</v>
      </c>
      <c r="J85" s="99">
        <f t="shared" si="7"/>
        <v>7003.5</v>
      </c>
      <c r="K85" s="99">
        <v>3480</v>
      </c>
      <c r="L85" s="99">
        <v>3117.2198416751035</v>
      </c>
      <c r="M85" s="99">
        <v>2896.2878416751037</v>
      </c>
      <c r="N85" s="99">
        <v>4329.7255320121485</v>
      </c>
    </row>
    <row r="86" spans="1:14" ht="15">
      <c r="A86" s="99">
        <v>88</v>
      </c>
      <c r="B86" s="99">
        <f t="shared" si="4"/>
        <v>7044.473089211917</v>
      </c>
      <c r="C86" s="99">
        <v>14088.946178423834</v>
      </c>
      <c r="D86" s="99">
        <v>34216.01214760074</v>
      </c>
      <c r="E86" s="99">
        <v>51324.01822140111</v>
      </c>
      <c r="F86" s="99">
        <f t="shared" si="5"/>
        <v>20529.607288560444</v>
      </c>
      <c r="G86" s="99">
        <f t="shared" si="6"/>
        <v>25662.009110700557</v>
      </c>
      <c r="H86" s="99">
        <v>2985.2</v>
      </c>
      <c r="I86" s="99">
        <v>10120</v>
      </c>
      <c r="J86" s="99">
        <f t="shared" si="7"/>
        <v>7084</v>
      </c>
      <c r="K86" s="99">
        <v>3520</v>
      </c>
      <c r="L86" s="99">
        <v>3124.4240343744827</v>
      </c>
      <c r="M86" s="99">
        <v>2903.4920343744825</v>
      </c>
      <c r="N86" s="99">
        <v>4340.099569499254</v>
      </c>
    </row>
    <row r="87" spans="1:14" ht="15">
      <c r="A87" s="99">
        <v>89</v>
      </c>
      <c r="B87" s="99">
        <f t="shared" si="4"/>
        <v>7244.505723968399</v>
      </c>
      <c r="C87" s="99">
        <v>14489.011447936799</v>
      </c>
      <c r="D87" s="99">
        <v>35187.59923070365</v>
      </c>
      <c r="E87" s="99">
        <v>52781.398846055476</v>
      </c>
      <c r="F87" s="99">
        <f t="shared" si="5"/>
        <v>21112.55953842219</v>
      </c>
      <c r="G87" s="99">
        <f t="shared" si="6"/>
        <v>26390.699423027738</v>
      </c>
      <c r="H87" s="99">
        <v>3005.6</v>
      </c>
      <c r="I87" s="99">
        <v>10235</v>
      </c>
      <c r="J87" s="99">
        <f t="shared" si="7"/>
        <v>7164.5</v>
      </c>
      <c r="K87" s="99">
        <v>3560</v>
      </c>
      <c r="L87" s="99">
        <v>3131.5468220243515</v>
      </c>
      <c r="M87" s="99">
        <v>2910.6148220243517</v>
      </c>
      <c r="N87" s="99">
        <v>4350.356383715066</v>
      </c>
    </row>
    <row r="88" spans="1:14" ht="15">
      <c r="A88" s="99">
        <v>90</v>
      </c>
      <c r="B88" s="99">
        <f t="shared" si="4"/>
        <v>7450.218422295414</v>
      </c>
      <c r="C88" s="99">
        <v>14900.436844590828</v>
      </c>
      <c r="D88" s="99">
        <v>36186.775194006295</v>
      </c>
      <c r="E88" s="99">
        <v>54280.16279100945</v>
      </c>
      <c r="F88" s="99">
        <f t="shared" si="5"/>
        <v>21712.065116403777</v>
      </c>
      <c r="G88" s="99">
        <f t="shared" si="6"/>
        <v>27140.08139550472</v>
      </c>
      <c r="H88" s="99">
        <v>3026</v>
      </c>
      <c r="I88" s="99">
        <v>10350</v>
      </c>
      <c r="J88" s="99">
        <f t="shared" si="7"/>
        <v>7244.999999999999</v>
      </c>
      <c r="K88" s="99">
        <v>3600</v>
      </c>
      <c r="L88" s="99">
        <v>3138.590023789386</v>
      </c>
      <c r="M88" s="99">
        <v>2917.658023789386</v>
      </c>
      <c r="N88" s="99">
        <v>4360.4985942567155</v>
      </c>
    </row>
    <row r="89" spans="1:14" ht="15">
      <c r="A89" s="99">
        <v>91</v>
      </c>
      <c r="B89" s="99">
        <f t="shared" si="4"/>
        <v>7661.772473485601</v>
      </c>
      <c r="C89" s="99">
        <v>15323.544946971202</v>
      </c>
      <c r="D89" s="99">
        <v>37214.32344264435</v>
      </c>
      <c r="E89" s="99">
        <v>55821.48516396653</v>
      </c>
      <c r="F89" s="99">
        <f t="shared" si="5"/>
        <v>22328.59406558661</v>
      </c>
      <c r="G89" s="99">
        <f t="shared" si="6"/>
        <v>27910.742581983264</v>
      </c>
      <c r="H89" s="99">
        <v>3046.4</v>
      </c>
      <c r="I89" s="99">
        <v>10465</v>
      </c>
      <c r="J89" s="99">
        <f t="shared" si="7"/>
        <v>7325.499999999999</v>
      </c>
      <c r="K89" s="99">
        <v>3640</v>
      </c>
      <c r="L89" s="99">
        <v>3145.555398527961</v>
      </c>
      <c r="M89" s="99">
        <v>2924.6233985279614</v>
      </c>
      <c r="N89" s="99">
        <v>4370.528733880265</v>
      </c>
    </row>
    <row r="90" spans="1:14" ht="15">
      <c r="A90" s="99">
        <v>92</v>
      </c>
      <c r="B90" s="99">
        <f t="shared" si="4"/>
        <v>7879.333746751459</v>
      </c>
      <c r="C90" s="99">
        <v>15758.667493502919</v>
      </c>
      <c r="D90" s="99">
        <v>38271.04962707852</v>
      </c>
      <c r="E90" s="99">
        <v>57406.574440617784</v>
      </c>
      <c r="F90" s="99">
        <f t="shared" si="5"/>
        <v>22962.62977624711</v>
      </c>
      <c r="G90" s="99">
        <f t="shared" si="6"/>
        <v>28703.287220308892</v>
      </c>
      <c r="H90" s="99">
        <v>3066.7999999999997</v>
      </c>
      <c r="I90" s="99">
        <v>10580</v>
      </c>
      <c r="J90" s="99">
        <f t="shared" si="7"/>
        <v>7405.999999999999</v>
      </c>
      <c r="K90" s="99">
        <v>3680</v>
      </c>
      <c r="L90" s="99">
        <v>3152.4446474286333</v>
      </c>
      <c r="M90" s="99">
        <v>2931.512647428633</v>
      </c>
      <c r="N90" s="99">
        <v>4380.449252297231</v>
      </c>
    </row>
    <row r="91" spans="1:14" ht="15">
      <c r="A91" s="99">
        <v>93</v>
      </c>
      <c r="B91" s="99">
        <f t="shared" si="4"/>
        <v>8103.0728212753</v>
      </c>
      <c r="C91" s="99">
        <v>16206.1456425506</v>
      </c>
      <c r="D91" s="99">
        <v>39357.78227476574</v>
      </c>
      <c r="E91" s="99">
        <v>59036.673412148615</v>
      </c>
      <c r="F91" s="99">
        <f t="shared" si="5"/>
        <v>23614.669364859445</v>
      </c>
      <c r="G91" s="99">
        <f t="shared" si="6"/>
        <v>29518.336706074304</v>
      </c>
      <c r="H91" s="99">
        <v>3087.2</v>
      </c>
      <c r="I91" s="99">
        <v>10695</v>
      </c>
      <c r="J91" s="99">
        <f t="shared" si="7"/>
        <v>7486.499999999999</v>
      </c>
      <c r="K91" s="99">
        <v>3720</v>
      </c>
      <c r="L91" s="99">
        <v>3159.259416504087</v>
      </c>
      <c r="M91" s="99">
        <v>2938.3274165040866</v>
      </c>
      <c r="N91" s="99">
        <v>4390.262519765885</v>
      </c>
    </row>
    <row r="92" spans="1:14" ht="15">
      <c r="A92" s="99">
        <v>94</v>
      </c>
      <c r="B92" s="99">
        <f t="shared" si="4"/>
        <v>8333.16511995206</v>
      </c>
      <c r="C92" s="99">
        <v>16666.33023990412</v>
      </c>
      <c r="D92" s="99">
        <v>40475.37343976715</v>
      </c>
      <c r="E92" s="99">
        <v>60713.06015965073</v>
      </c>
      <c r="F92" s="99">
        <f t="shared" si="5"/>
        <v>24285.22406386029</v>
      </c>
      <c r="G92" s="99">
        <f t="shared" si="6"/>
        <v>30356.530079825363</v>
      </c>
      <c r="H92" s="99">
        <v>3107.6</v>
      </c>
      <c r="I92" s="99">
        <v>10810</v>
      </c>
      <c r="J92" s="99">
        <f t="shared" si="7"/>
        <v>7566.999999999999</v>
      </c>
      <c r="K92" s="99">
        <v>3760</v>
      </c>
      <c r="L92" s="99">
        <v>3166.0012989517195</v>
      </c>
      <c r="M92" s="99">
        <v>2945.0692989517197</v>
      </c>
      <c r="N92" s="99">
        <v>4399.970830490476</v>
      </c>
    </row>
    <row r="93" spans="1:14" ht="15">
      <c r="A93" s="99">
        <v>95</v>
      </c>
      <c r="B93" s="99">
        <f t="shared" si="4"/>
        <v>8569.791046929846</v>
      </c>
      <c r="C93" s="99">
        <v>17139.58209385969</v>
      </c>
      <c r="D93" s="99">
        <v>41624.699370802104</v>
      </c>
      <c r="E93" s="99">
        <v>62437.049056203155</v>
      </c>
      <c r="F93" s="99">
        <f t="shared" si="5"/>
        <v>24974.81962248126</v>
      </c>
      <c r="G93" s="99">
        <f t="shared" si="6"/>
        <v>31218.524528101578</v>
      </c>
      <c r="H93" s="99">
        <v>3128</v>
      </c>
      <c r="I93" s="99">
        <v>10925</v>
      </c>
      <c r="J93" s="99">
        <f t="shared" si="7"/>
        <v>7647.499999999999</v>
      </c>
      <c r="K93" s="99">
        <v>3800</v>
      </c>
      <c r="L93" s="99">
        <v>3172.671837389317</v>
      </c>
      <c r="M93" s="99">
        <v>2951.739837389317</v>
      </c>
      <c r="N93" s="99">
        <v>4409.576405840616</v>
      </c>
    </row>
    <row r="94" spans="1:14" ht="15">
      <c r="A94" s="99">
        <v>96</v>
      </c>
      <c r="B94" s="99">
        <f t="shared" si="4"/>
        <v>8813.136129056018</v>
      </c>
      <c r="C94" s="99">
        <v>17626.272258112036</v>
      </c>
      <c r="D94" s="99">
        <v>42806.66119827209</v>
      </c>
      <c r="E94" s="99">
        <v>64209.99179740814</v>
      </c>
      <c r="F94" s="99">
        <f t="shared" si="5"/>
        <v>25683.996718963255</v>
      </c>
      <c r="G94" s="99">
        <f t="shared" si="6"/>
        <v>32104.99589870407</v>
      </c>
      <c r="H94" s="99">
        <v>3148.4</v>
      </c>
      <c r="I94" s="99">
        <v>11040</v>
      </c>
      <c r="J94" s="99">
        <f t="shared" si="7"/>
        <v>7727.999999999999</v>
      </c>
      <c r="K94" s="99">
        <v>3840</v>
      </c>
      <c r="L94" s="99">
        <v>3179.2725259736653</v>
      </c>
      <c r="M94" s="99">
        <v>2958.340525973665</v>
      </c>
      <c r="N94" s="99">
        <v>4419.0813974020775</v>
      </c>
    </row>
    <row r="95" spans="1:14" ht="15">
      <c r="A95" s="99">
        <v>97</v>
      </c>
      <c r="B95" s="99">
        <f t="shared" si="4"/>
        <v>9063.391161339752</v>
      </c>
      <c r="C95" s="99">
        <v>18126.782322679504</v>
      </c>
      <c r="D95" s="99">
        <v>44022.18564079309</v>
      </c>
      <c r="E95" s="99">
        <v>66033.27846118962</v>
      </c>
      <c r="F95" s="99">
        <f t="shared" si="5"/>
        <v>26413.31138447585</v>
      </c>
      <c r="G95" s="99">
        <f t="shared" si="6"/>
        <v>33016.63923059482</v>
      </c>
      <c r="H95" s="99">
        <v>3168.7999999999997</v>
      </c>
      <c r="I95" s="99">
        <v>11155</v>
      </c>
      <c r="J95" s="99">
        <f t="shared" si="7"/>
        <v>7808.499999999999</v>
      </c>
      <c r="K95" s="99">
        <v>3880</v>
      </c>
      <c r="L95" s="99">
        <v>3185.8048124093925</v>
      </c>
      <c r="M95" s="99">
        <v>2964.8728124093923</v>
      </c>
      <c r="N95" s="99">
        <v>4428.487889869525</v>
      </c>
    </row>
    <row r="96" spans="1:14" ht="15">
      <c r="A96" s="99">
        <v>98</v>
      </c>
      <c r="B96" s="99">
        <f t="shared" si="4"/>
        <v>9320.75235654509</v>
      </c>
      <c r="C96" s="99">
        <v>18641.50471309018</v>
      </c>
      <c r="D96" s="99">
        <v>45272.225731790444</v>
      </c>
      <c r="E96" s="99">
        <v>67908.33859768565</v>
      </c>
      <c r="F96" s="99">
        <f t="shared" si="5"/>
        <v>27163.335439074264</v>
      </c>
      <c r="G96" s="99">
        <f t="shared" si="6"/>
        <v>33954.16929884283</v>
      </c>
      <c r="H96" s="99">
        <v>3189.2</v>
      </c>
      <c r="I96" s="99">
        <v>11270</v>
      </c>
      <c r="J96" s="99">
        <f t="shared" si="7"/>
        <v>7888.999999999999</v>
      </c>
      <c r="K96" s="99">
        <v>3920</v>
      </c>
      <c r="L96" s="99">
        <v>3192.270099854782</v>
      </c>
      <c r="M96" s="99">
        <v>2971.338099854782</v>
      </c>
      <c r="N96" s="99">
        <v>4437.797903790885</v>
      </c>
    </row>
    <row r="97" spans="1:14" ht="15">
      <c r="A97" s="99">
        <v>99</v>
      </c>
      <c r="B97" s="99">
        <f t="shared" si="4"/>
        <v>9585.421499031798</v>
      </c>
      <c r="C97" s="99">
        <v>19170.842998063596</v>
      </c>
      <c r="D97" s="99">
        <v>46557.76156672587</v>
      </c>
      <c r="E97" s="99">
        <v>69836.64235008882</v>
      </c>
      <c r="F97" s="99">
        <f t="shared" si="5"/>
        <v>27934.656940035522</v>
      </c>
      <c r="G97" s="99">
        <f t="shared" si="6"/>
        <v>34918.3211750444</v>
      </c>
      <c r="H97" s="99">
        <v>3209.6</v>
      </c>
      <c r="I97" s="99">
        <v>11385</v>
      </c>
      <c r="J97" s="99">
        <f t="shared" si="7"/>
        <v>7969.499999999999</v>
      </c>
      <c r="K97" s="99">
        <v>3960</v>
      </c>
      <c r="L97" s="99">
        <v>3198.66974873084</v>
      </c>
      <c r="M97" s="99">
        <v>2977.73774873084</v>
      </c>
      <c r="N97" s="99">
        <v>4447.013398172409</v>
      </c>
    </row>
    <row r="98" spans="1:14" ht="15">
      <c r="A98" s="99">
        <v>100</v>
      </c>
      <c r="B98" s="99">
        <f t="shared" si="4"/>
        <v>9857.60610296465</v>
      </c>
      <c r="C98" s="99">
        <v>19715.2122059293</v>
      </c>
      <c r="D98" s="99">
        <v>47879.801071542584</v>
      </c>
      <c r="E98" s="99">
        <v>71819.70160731387</v>
      </c>
      <c r="F98" s="99">
        <f t="shared" si="5"/>
        <v>28727.88064292555</v>
      </c>
      <c r="G98" s="99">
        <f t="shared" si="6"/>
        <v>35909.85080365694</v>
      </c>
      <c r="H98" s="99">
        <v>3230</v>
      </c>
      <c r="I98" s="99">
        <v>11500</v>
      </c>
      <c r="J98" s="99">
        <f t="shared" si="7"/>
        <v>8049.999999999999</v>
      </c>
      <c r="K98" s="99">
        <v>4000</v>
      </c>
      <c r="L98" s="99">
        <v>3205.0050784394534</v>
      </c>
      <c r="M98" s="99">
        <v>2984.0730784394536</v>
      </c>
      <c r="N98" s="99">
        <v>4456.136272952813</v>
      </c>
    </row>
    <row r="99" spans="1:14" ht="15">
      <c r="A99" s="106" t="s">
        <v>4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</row>
    <row r="100" spans="1:14" ht="30.75" customHeight="1">
      <c r="A100" s="101" t="s">
        <v>5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</row>
    <row r="101" spans="1:14" ht="32.25" customHeight="1">
      <c r="A101" s="101" t="s">
        <v>165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</row>
    <row r="102" spans="1:14" ht="33.75" customHeight="1">
      <c r="A102" s="101" t="s">
        <v>6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</row>
    <row r="103" spans="1:14" ht="49.5" customHeight="1">
      <c r="A103" s="101" t="s">
        <v>7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</row>
    <row r="104" spans="1:14" ht="15">
      <c r="A104" s="100" t="s">
        <v>166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1:14" ht="15">
      <c r="A105" s="100" t="s">
        <v>164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2:8" ht="15.75">
      <c r="B106" s="1"/>
      <c r="C106" s="1"/>
      <c r="E106" s="3"/>
      <c r="F106" s="3"/>
      <c r="G106" s="3"/>
      <c r="H106" s="5"/>
    </row>
    <row r="107" spans="2:3" ht="12.75">
      <c r="B107" s="1"/>
      <c r="C107" s="1"/>
    </row>
    <row r="109" spans="2:3" ht="15.75">
      <c r="B109" s="5"/>
      <c r="C109" s="5"/>
    </row>
  </sheetData>
  <sheetProtection/>
  <mergeCells count="21">
    <mergeCell ref="A3:N3"/>
    <mergeCell ref="A4:N4"/>
    <mergeCell ref="A99:N99"/>
    <mergeCell ref="A100:N100"/>
    <mergeCell ref="A5:N5"/>
    <mergeCell ref="A6:A7"/>
    <mergeCell ref="B6:E6"/>
    <mergeCell ref="H6:H7"/>
    <mergeCell ref="F6:F7"/>
    <mergeCell ref="G6:G7"/>
    <mergeCell ref="J6:J7"/>
    <mergeCell ref="A105:N105"/>
    <mergeCell ref="A102:N102"/>
    <mergeCell ref="I6:I7"/>
    <mergeCell ref="L6:L7"/>
    <mergeCell ref="M6:M7"/>
    <mergeCell ref="N6:N7"/>
    <mergeCell ref="A101:N101"/>
    <mergeCell ref="A104:N104"/>
    <mergeCell ref="A103:N103"/>
    <mergeCell ref="K6:K7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C1" sqref="C1:H7"/>
    </sheetView>
  </sheetViews>
  <sheetFormatPr defaultColWidth="9.33203125" defaultRowHeight="12.75"/>
  <cols>
    <col min="1" max="1" width="6.33203125" style="0" customWidth="1"/>
    <col min="2" max="2" width="23.5" style="0" customWidth="1"/>
    <col min="3" max="3" width="19.33203125" style="0" customWidth="1"/>
    <col min="4" max="4" width="22.33203125" style="0" customWidth="1"/>
    <col min="5" max="5" width="0" style="0" hidden="1" customWidth="1"/>
    <col min="6" max="6" width="22" style="0" customWidth="1"/>
    <col min="7" max="7" width="0" style="0" hidden="1" customWidth="1"/>
    <col min="8" max="8" width="22" style="0" customWidth="1"/>
  </cols>
  <sheetData>
    <row r="1" spans="1:8" s="6" customFormat="1" ht="12.75" customHeight="1">
      <c r="A1" s="111"/>
      <c r="B1" s="112"/>
      <c r="C1" s="117" t="s">
        <v>178</v>
      </c>
      <c r="D1" s="118"/>
      <c r="E1" s="118"/>
      <c r="F1" s="118"/>
      <c r="G1" s="118"/>
      <c r="H1" s="119"/>
    </row>
    <row r="2" spans="1:8" s="6" customFormat="1" ht="12.75">
      <c r="A2" s="113"/>
      <c r="B2" s="114"/>
      <c r="C2" s="120"/>
      <c r="D2" s="121"/>
      <c r="E2" s="121"/>
      <c r="F2" s="121"/>
      <c r="G2" s="121"/>
      <c r="H2" s="122"/>
    </row>
    <row r="3" spans="1:8" s="6" customFormat="1" ht="12.75">
      <c r="A3" s="113"/>
      <c r="B3" s="114"/>
      <c r="C3" s="120"/>
      <c r="D3" s="121"/>
      <c r="E3" s="121"/>
      <c r="F3" s="121"/>
      <c r="G3" s="121"/>
      <c r="H3" s="122"/>
    </row>
    <row r="4" spans="1:8" s="6" customFormat="1" ht="12.75">
      <c r="A4" s="113"/>
      <c r="B4" s="114"/>
      <c r="C4" s="120"/>
      <c r="D4" s="121"/>
      <c r="E4" s="121"/>
      <c r="F4" s="121"/>
      <c r="G4" s="121"/>
      <c r="H4" s="122"/>
    </row>
    <row r="5" spans="1:8" s="6" customFormat="1" ht="12.75">
      <c r="A5" s="113"/>
      <c r="B5" s="114"/>
      <c r="C5" s="120"/>
      <c r="D5" s="121"/>
      <c r="E5" s="121"/>
      <c r="F5" s="121"/>
      <c r="G5" s="121"/>
      <c r="H5" s="122"/>
    </row>
    <row r="6" spans="1:8" s="6" customFormat="1" ht="12.75">
      <c r="A6" s="113"/>
      <c r="B6" s="114"/>
      <c r="C6" s="120"/>
      <c r="D6" s="121"/>
      <c r="E6" s="121"/>
      <c r="F6" s="121"/>
      <c r="G6" s="121"/>
      <c r="H6" s="122"/>
    </row>
    <row r="7" spans="1:8" s="6" customFormat="1" ht="8.25" customHeight="1" thickBot="1">
      <c r="A7" s="115"/>
      <c r="B7" s="116"/>
      <c r="C7" s="123"/>
      <c r="D7" s="124"/>
      <c r="E7" s="124"/>
      <c r="F7" s="124"/>
      <c r="G7" s="124"/>
      <c r="H7" s="125"/>
    </row>
    <row r="8" spans="1:8" s="6" customFormat="1" ht="8.25" customHeight="1">
      <c r="A8" s="126" t="s">
        <v>8</v>
      </c>
      <c r="B8" s="126"/>
      <c r="C8" s="126"/>
      <c r="D8" s="126"/>
      <c r="E8" s="126"/>
      <c r="F8" s="126"/>
      <c r="G8" s="126"/>
      <c r="H8" s="126"/>
    </row>
    <row r="9" spans="1:8" s="7" customFormat="1" ht="13.5" customHeight="1" thickBot="1">
      <c r="A9" s="127"/>
      <c r="B9" s="127"/>
      <c r="C9" s="127"/>
      <c r="D9" s="127"/>
      <c r="E9" s="127"/>
      <c r="F9" s="127"/>
      <c r="G9" s="127"/>
      <c r="H9" s="127"/>
    </row>
    <row r="10" spans="1:8" s="8" customFormat="1" ht="25.5" customHeight="1" thickBot="1">
      <c r="A10" s="12" t="s">
        <v>9</v>
      </c>
      <c r="B10" s="13" t="s">
        <v>10</v>
      </c>
      <c r="C10" s="13" t="s">
        <v>11</v>
      </c>
      <c r="D10" s="13" t="s">
        <v>12</v>
      </c>
      <c r="E10" s="14"/>
      <c r="F10" s="15" t="s">
        <v>13</v>
      </c>
      <c r="G10" s="15"/>
      <c r="H10" s="16" t="s">
        <v>14</v>
      </c>
    </row>
    <row r="11" spans="1:8" s="7" customFormat="1" ht="12.75" customHeight="1" thickBot="1">
      <c r="A11" s="17">
        <v>1</v>
      </c>
      <c r="B11" s="128" t="s">
        <v>15</v>
      </c>
      <c r="C11" s="129"/>
      <c r="D11" s="129"/>
      <c r="E11" s="129"/>
      <c r="F11" s="130"/>
      <c r="G11" s="18"/>
      <c r="H11" s="19"/>
    </row>
    <row r="12" spans="1:8" s="9" customFormat="1" ht="11.25" customHeight="1">
      <c r="A12" s="20" t="s">
        <v>16</v>
      </c>
      <c r="B12" s="21" t="s">
        <v>17</v>
      </c>
      <c r="C12" s="22"/>
      <c r="D12" s="22"/>
      <c r="E12" s="22"/>
      <c r="F12" s="23"/>
      <c r="G12" s="24"/>
      <c r="H12" s="25"/>
    </row>
    <row r="13" spans="1:8" s="7" customFormat="1" ht="9.75" customHeight="1">
      <c r="A13" s="26" t="s">
        <v>18</v>
      </c>
      <c r="B13" s="27" t="s">
        <v>19</v>
      </c>
      <c r="C13" s="28">
        <v>6</v>
      </c>
      <c r="D13" s="29">
        <f>1.5*C13</f>
        <v>9</v>
      </c>
      <c r="E13" s="29">
        <v>5</v>
      </c>
      <c r="F13" s="30">
        <f>1.7*C13+E13</f>
        <v>15.2</v>
      </c>
      <c r="G13" s="31">
        <f>E13*2</f>
        <v>10</v>
      </c>
      <c r="H13" s="32">
        <f>1.4*D13+G13</f>
        <v>22.6</v>
      </c>
    </row>
    <row r="14" spans="1:8" s="7" customFormat="1" ht="9.75">
      <c r="A14" s="33" t="s">
        <v>20</v>
      </c>
      <c r="B14" s="34" t="s">
        <v>21</v>
      </c>
      <c r="C14" s="35">
        <v>9</v>
      </c>
      <c r="D14" s="36">
        <f aca="true" t="shared" si="0" ref="D14:D20">1.5*C14</f>
        <v>13.5</v>
      </c>
      <c r="E14" s="36">
        <v>6</v>
      </c>
      <c r="F14" s="37">
        <f aca="true" t="shared" si="1" ref="F14:F61">1.7*C14+E14</f>
        <v>21.299999999999997</v>
      </c>
      <c r="G14" s="38">
        <f aca="true" t="shared" si="2" ref="G14:G77">E14*2</f>
        <v>12</v>
      </c>
      <c r="H14" s="39">
        <f aca="true" t="shared" si="3" ref="H14:H77">1.4*D14+G14</f>
        <v>30.9</v>
      </c>
    </row>
    <row r="15" spans="1:8" s="7" customFormat="1" ht="9.75">
      <c r="A15" s="26" t="s">
        <v>22</v>
      </c>
      <c r="B15" s="27" t="s">
        <v>23</v>
      </c>
      <c r="C15" s="28">
        <v>15</v>
      </c>
      <c r="D15" s="29">
        <f t="shared" si="0"/>
        <v>22.5</v>
      </c>
      <c r="E15" s="29">
        <v>6</v>
      </c>
      <c r="F15" s="30">
        <f t="shared" si="1"/>
        <v>31.5</v>
      </c>
      <c r="G15" s="31">
        <f t="shared" si="2"/>
        <v>12</v>
      </c>
      <c r="H15" s="32">
        <f t="shared" si="3"/>
        <v>43.5</v>
      </c>
    </row>
    <row r="16" spans="1:8" s="7" customFormat="1" ht="9.75">
      <c r="A16" s="33" t="s">
        <v>24</v>
      </c>
      <c r="B16" s="34" t="s">
        <v>25</v>
      </c>
      <c r="C16" s="35">
        <v>21</v>
      </c>
      <c r="D16" s="36">
        <f t="shared" si="0"/>
        <v>31.5</v>
      </c>
      <c r="E16" s="36">
        <v>7</v>
      </c>
      <c r="F16" s="37">
        <f t="shared" si="1"/>
        <v>42.699999999999996</v>
      </c>
      <c r="G16" s="38">
        <f t="shared" si="2"/>
        <v>14</v>
      </c>
      <c r="H16" s="39">
        <f t="shared" si="3"/>
        <v>58.099999999999994</v>
      </c>
    </row>
    <row r="17" spans="1:8" s="7" customFormat="1" ht="9.75">
      <c r="A17" s="26" t="s">
        <v>26</v>
      </c>
      <c r="B17" s="27" t="s">
        <v>27</v>
      </c>
      <c r="C17" s="28">
        <v>27</v>
      </c>
      <c r="D17" s="29">
        <f t="shared" si="0"/>
        <v>40.5</v>
      </c>
      <c r="E17" s="29">
        <v>7</v>
      </c>
      <c r="F17" s="30">
        <f t="shared" si="1"/>
        <v>52.9</v>
      </c>
      <c r="G17" s="31">
        <f t="shared" si="2"/>
        <v>14</v>
      </c>
      <c r="H17" s="32">
        <f t="shared" si="3"/>
        <v>70.69999999999999</v>
      </c>
    </row>
    <row r="18" spans="1:8" s="7" customFormat="1" ht="9.75">
      <c r="A18" s="33" t="s">
        <v>28</v>
      </c>
      <c r="B18" s="34" t="s">
        <v>29</v>
      </c>
      <c r="C18" s="35">
        <v>42</v>
      </c>
      <c r="D18" s="36">
        <f t="shared" si="0"/>
        <v>63</v>
      </c>
      <c r="E18" s="36">
        <v>8</v>
      </c>
      <c r="F18" s="37">
        <f t="shared" si="1"/>
        <v>79.39999999999999</v>
      </c>
      <c r="G18" s="38">
        <f t="shared" si="2"/>
        <v>16</v>
      </c>
      <c r="H18" s="39">
        <f t="shared" si="3"/>
        <v>104.19999999999999</v>
      </c>
    </row>
    <row r="19" spans="1:8" s="7" customFormat="1" ht="9.75">
      <c r="A19" s="26" t="s">
        <v>30</v>
      </c>
      <c r="B19" s="27" t="s">
        <v>31</v>
      </c>
      <c r="C19" s="28">
        <v>53</v>
      </c>
      <c r="D19" s="29">
        <f t="shared" si="0"/>
        <v>79.5</v>
      </c>
      <c r="E19" s="29">
        <v>8</v>
      </c>
      <c r="F19" s="30">
        <f t="shared" si="1"/>
        <v>98.1</v>
      </c>
      <c r="G19" s="31">
        <f t="shared" si="2"/>
        <v>16</v>
      </c>
      <c r="H19" s="32">
        <f t="shared" si="3"/>
        <v>127.3</v>
      </c>
    </row>
    <row r="20" spans="1:8" s="7" customFormat="1" ht="10.5" thickBot="1">
      <c r="A20" s="40" t="s">
        <v>32</v>
      </c>
      <c r="B20" s="41" t="s">
        <v>33</v>
      </c>
      <c r="C20" s="42">
        <v>60</v>
      </c>
      <c r="D20" s="36">
        <f t="shared" si="0"/>
        <v>90</v>
      </c>
      <c r="E20" s="43">
        <v>9</v>
      </c>
      <c r="F20" s="44">
        <f t="shared" si="1"/>
        <v>111</v>
      </c>
      <c r="G20" s="45">
        <f t="shared" si="2"/>
        <v>18</v>
      </c>
      <c r="H20" s="46">
        <f t="shared" si="3"/>
        <v>144</v>
      </c>
    </row>
    <row r="21" spans="1:8" s="9" customFormat="1" ht="11.25">
      <c r="A21" s="20" t="s">
        <v>34</v>
      </c>
      <c r="B21" s="21" t="s">
        <v>35</v>
      </c>
      <c r="C21" s="47"/>
      <c r="D21" s="22"/>
      <c r="E21" s="22"/>
      <c r="F21" s="48"/>
      <c r="G21" s="49"/>
      <c r="H21" s="50"/>
    </row>
    <row r="22" spans="1:8" s="7" customFormat="1" ht="9.75">
      <c r="A22" s="26" t="s">
        <v>36</v>
      </c>
      <c r="B22" s="27" t="s">
        <v>23</v>
      </c>
      <c r="C22" s="29">
        <v>23</v>
      </c>
      <c r="D22" s="29">
        <f>1.5*C22</f>
        <v>34.5</v>
      </c>
      <c r="E22" s="29">
        <v>6</v>
      </c>
      <c r="F22" s="30">
        <f t="shared" si="1"/>
        <v>45.1</v>
      </c>
      <c r="G22" s="31">
        <f t="shared" si="2"/>
        <v>12</v>
      </c>
      <c r="H22" s="32">
        <f t="shared" si="3"/>
        <v>60.3</v>
      </c>
    </row>
    <row r="23" spans="1:8" s="7" customFormat="1" ht="9.75">
      <c r="A23" s="33" t="s">
        <v>37</v>
      </c>
      <c r="B23" s="34" t="s">
        <v>25</v>
      </c>
      <c r="C23" s="36">
        <v>30</v>
      </c>
      <c r="D23" s="36">
        <f>1.5*C23</f>
        <v>45</v>
      </c>
      <c r="E23" s="36">
        <v>7</v>
      </c>
      <c r="F23" s="37">
        <f t="shared" si="1"/>
        <v>58</v>
      </c>
      <c r="G23" s="38">
        <f t="shared" si="2"/>
        <v>14</v>
      </c>
      <c r="H23" s="39">
        <f t="shared" si="3"/>
        <v>77</v>
      </c>
    </row>
    <row r="24" spans="1:8" s="7" customFormat="1" ht="10.5" thickBot="1">
      <c r="A24" s="26" t="s">
        <v>38</v>
      </c>
      <c r="B24" s="27" t="s">
        <v>27</v>
      </c>
      <c r="C24" s="29">
        <v>38</v>
      </c>
      <c r="D24" s="29">
        <f>1.5*C24</f>
        <v>57</v>
      </c>
      <c r="E24" s="29">
        <v>7</v>
      </c>
      <c r="F24" s="51">
        <f t="shared" si="1"/>
        <v>71.6</v>
      </c>
      <c r="G24" s="52">
        <f t="shared" si="2"/>
        <v>14</v>
      </c>
      <c r="H24" s="53">
        <f t="shared" si="3"/>
        <v>93.8</v>
      </c>
    </row>
    <row r="25" spans="1:8" s="9" customFormat="1" ht="11.25">
      <c r="A25" s="20" t="s">
        <v>39</v>
      </c>
      <c r="B25" s="21" t="s">
        <v>40</v>
      </c>
      <c r="C25" s="54"/>
      <c r="D25" s="22"/>
      <c r="E25" s="22"/>
      <c r="F25" s="48"/>
      <c r="G25" s="49">
        <f t="shared" si="2"/>
        <v>0</v>
      </c>
      <c r="H25" s="50"/>
    </row>
    <row r="26" spans="1:8" s="7" customFormat="1" ht="9.75">
      <c r="A26" s="55" t="s">
        <v>41</v>
      </c>
      <c r="B26" s="27" t="s">
        <v>19</v>
      </c>
      <c r="C26" s="28">
        <v>7</v>
      </c>
      <c r="D26" s="29">
        <f>1.5*C26</f>
        <v>10.5</v>
      </c>
      <c r="E26" s="29">
        <v>5</v>
      </c>
      <c r="F26" s="30">
        <f t="shared" si="1"/>
        <v>16.9</v>
      </c>
      <c r="G26" s="31">
        <f t="shared" si="2"/>
        <v>10</v>
      </c>
      <c r="H26" s="32">
        <f t="shared" si="3"/>
        <v>24.7</v>
      </c>
    </row>
    <row r="27" spans="1:8" s="7" customFormat="1" ht="9.75">
      <c r="A27" s="56" t="s">
        <v>42</v>
      </c>
      <c r="B27" s="34" t="s">
        <v>21</v>
      </c>
      <c r="C27" s="35">
        <v>10</v>
      </c>
      <c r="D27" s="36">
        <f aca="true" t="shared" si="4" ref="D27:D32">1.5*C27</f>
        <v>15</v>
      </c>
      <c r="E27" s="36">
        <v>6</v>
      </c>
      <c r="F27" s="37">
        <f t="shared" si="1"/>
        <v>23</v>
      </c>
      <c r="G27" s="38">
        <f t="shared" si="2"/>
        <v>12</v>
      </c>
      <c r="H27" s="39">
        <f t="shared" si="3"/>
        <v>33</v>
      </c>
    </row>
    <row r="28" spans="1:8" s="7" customFormat="1" ht="9.75">
      <c r="A28" s="55" t="s">
        <v>43</v>
      </c>
      <c r="B28" s="27" t="s">
        <v>23</v>
      </c>
      <c r="C28" s="28">
        <v>15</v>
      </c>
      <c r="D28" s="29">
        <f t="shared" si="4"/>
        <v>22.5</v>
      </c>
      <c r="E28" s="29">
        <v>6</v>
      </c>
      <c r="F28" s="30">
        <f t="shared" si="1"/>
        <v>31.5</v>
      </c>
      <c r="G28" s="31">
        <f t="shared" si="2"/>
        <v>12</v>
      </c>
      <c r="H28" s="32">
        <f t="shared" si="3"/>
        <v>43.5</v>
      </c>
    </row>
    <row r="29" spans="1:8" s="7" customFormat="1" ht="9.75">
      <c r="A29" s="56" t="s">
        <v>44</v>
      </c>
      <c r="B29" s="34" t="s">
        <v>25</v>
      </c>
      <c r="C29" s="35">
        <v>27</v>
      </c>
      <c r="D29" s="36">
        <f t="shared" si="4"/>
        <v>40.5</v>
      </c>
      <c r="E29" s="36">
        <v>7</v>
      </c>
      <c r="F29" s="37">
        <f t="shared" si="1"/>
        <v>52.9</v>
      </c>
      <c r="G29" s="38">
        <f t="shared" si="2"/>
        <v>14</v>
      </c>
      <c r="H29" s="39">
        <f t="shared" si="3"/>
        <v>70.69999999999999</v>
      </c>
    </row>
    <row r="30" spans="1:8" s="7" customFormat="1" ht="9.75">
      <c r="A30" s="55" t="s">
        <v>45</v>
      </c>
      <c r="B30" s="27" t="s">
        <v>27</v>
      </c>
      <c r="C30" s="28">
        <v>35</v>
      </c>
      <c r="D30" s="29">
        <f t="shared" si="4"/>
        <v>52.5</v>
      </c>
      <c r="E30" s="29">
        <v>7</v>
      </c>
      <c r="F30" s="30">
        <f t="shared" si="1"/>
        <v>66.5</v>
      </c>
      <c r="G30" s="31">
        <f t="shared" si="2"/>
        <v>14</v>
      </c>
      <c r="H30" s="32">
        <f t="shared" si="3"/>
        <v>87.5</v>
      </c>
    </row>
    <row r="31" spans="1:8" s="7" customFormat="1" ht="9.75">
      <c r="A31" s="56" t="s">
        <v>46</v>
      </c>
      <c r="B31" s="34" t="s">
        <v>29</v>
      </c>
      <c r="C31" s="35">
        <v>53</v>
      </c>
      <c r="D31" s="36">
        <f t="shared" si="4"/>
        <v>79.5</v>
      </c>
      <c r="E31" s="36">
        <v>8</v>
      </c>
      <c r="F31" s="37">
        <f t="shared" si="1"/>
        <v>98.1</v>
      </c>
      <c r="G31" s="38">
        <f t="shared" si="2"/>
        <v>16</v>
      </c>
      <c r="H31" s="39">
        <f t="shared" si="3"/>
        <v>127.3</v>
      </c>
    </row>
    <row r="32" spans="1:8" s="7" customFormat="1" ht="10.5" thickBot="1">
      <c r="A32" s="57" t="s">
        <v>47</v>
      </c>
      <c r="B32" s="58" t="s">
        <v>31</v>
      </c>
      <c r="C32" s="59">
        <v>76</v>
      </c>
      <c r="D32" s="60">
        <f t="shared" si="4"/>
        <v>114</v>
      </c>
      <c r="E32" s="61">
        <v>8</v>
      </c>
      <c r="F32" s="51">
        <f t="shared" si="1"/>
        <v>137.2</v>
      </c>
      <c r="G32" s="52">
        <f t="shared" si="2"/>
        <v>16</v>
      </c>
      <c r="H32" s="53">
        <f t="shared" si="3"/>
        <v>175.6</v>
      </c>
    </row>
    <row r="33" spans="1:8" s="9" customFormat="1" ht="11.25">
      <c r="A33" s="20" t="s">
        <v>48</v>
      </c>
      <c r="B33" s="21" t="s">
        <v>49</v>
      </c>
      <c r="C33" s="47"/>
      <c r="D33" s="22"/>
      <c r="E33" s="22"/>
      <c r="F33" s="48"/>
      <c r="G33" s="49"/>
      <c r="H33" s="50"/>
    </row>
    <row r="34" spans="1:8" s="7" customFormat="1" ht="9.75">
      <c r="A34" s="26" t="s">
        <v>50</v>
      </c>
      <c r="B34" s="27" t="s">
        <v>51</v>
      </c>
      <c r="C34" s="29">
        <v>12</v>
      </c>
      <c r="D34" s="29">
        <f>1.5*C34</f>
        <v>18</v>
      </c>
      <c r="E34" s="29">
        <v>5</v>
      </c>
      <c r="F34" s="30">
        <f t="shared" si="1"/>
        <v>25.4</v>
      </c>
      <c r="G34" s="31">
        <f t="shared" si="2"/>
        <v>10</v>
      </c>
      <c r="H34" s="32">
        <f t="shared" si="3"/>
        <v>35.2</v>
      </c>
    </row>
    <row r="35" spans="1:8" s="7" customFormat="1" ht="9.75">
      <c r="A35" s="33" t="s">
        <v>52</v>
      </c>
      <c r="B35" s="34" t="s">
        <v>19</v>
      </c>
      <c r="C35" s="36">
        <v>30</v>
      </c>
      <c r="D35" s="36">
        <f aca="true" t="shared" si="5" ref="D35:D41">1.5*C35</f>
        <v>45</v>
      </c>
      <c r="E35" s="36">
        <v>5</v>
      </c>
      <c r="F35" s="37">
        <f t="shared" si="1"/>
        <v>56</v>
      </c>
      <c r="G35" s="38">
        <f t="shared" si="2"/>
        <v>10</v>
      </c>
      <c r="H35" s="39">
        <f t="shared" si="3"/>
        <v>73</v>
      </c>
    </row>
    <row r="36" spans="1:8" s="7" customFormat="1" ht="9.75">
      <c r="A36" s="62" t="s">
        <v>53</v>
      </c>
      <c r="B36" s="63" t="s">
        <v>21</v>
      </c>
      <c r="C36" s="64">
        <v>53</v>
      </c>
      <c r="D36" s="29">
        <f t="shared" si="5"/>
        <v>79.5</v>
      </c>
      <c r="E36" s="64">
        <v>6</v>
      </c>
      <c r="F36" s="30">
        <f t="shared" si="1"/>
        <v>96.1</v>
      </c>
      <c r="G36" s="31">
        <f t="shared" si="2"/>
        <v>12</v>
      </c>
      <c r="H36" s="32">
        <f t="shared" si="3"/>
        <v>123.3</v>
      </c>
    </row>
    <row r="37" spans="1:8" s="7" customFormat="1" ht="9.75">
      <c r="A37" s="33" t="s">
        <v>54</v>
      </c>
      <c r="B37" s="34" t="s">
        <v>23</v>
      </c>
      <c r="C37" s="36">
        <v>83</v>
      </c>
      <c r="D37" s="36">
        <f t="shared" si="5"/>
        <v>124.5</v>
      </c>
      <c r="E37" s="36">
        <v>6</v>
      </c>
      <c r="F37" s="37">
        <f t="shared" si="1"/>
        <v>147.1</v>
      </c>
      <c r="G37" s="38">
        <f t="shared" si="2"/>
        <v>12</v>
      </c>
      <c r="H37" s="39">
        <f t="shared" si="3"/>
        <v>186.29999999999998</v>
      </c>
    </row>
    <row r="38" spans="1:8" s="7" customFormat="1" ht="9.75">
      <c r="A38" s="26" t="s">
        <v>55</v>
      </c>
      <c r="B38" s="27" t="s">
        <v>25</v>
      </c>
      <c r="C38" s="29">
        <v>114</v>
      </c>
      <c r="D38" s="29">
        <f t="shared" si="5"/>
        <v>171</v>
      </c>
      <c r="E38" s="29">
        <v>7</v>
      </c>
      <c r="F38" s="30">
        <f t="shared" si="1"/>
        <v>200.79999999999998</v>
      </c>
      <c r="G38" s="31">
        <f t="shared" si="2"/>
        <v>14</v>
      </c>
      <c r="H38" s="32">
        <f t="shared" si="3"/>
        <v>253.39999999999998</v>
      </c>
    </row>
    <row r="39" spans="1:8" s="7" customFormat="1" ht="9.75">
      <c r="A39" s="65" t="s">
        <v>56</v>
      </c>
      <c r="B39" s="66" t="s">
        <v>27</v>
      </c>
      <c r="C39" s="43">
        <v>144</v>
      </c>
      <c r="D39" s="36">
        <f t="shared" si="5"/>
        <v>216</v>
      </c>
      <c r="E39" s="43">
        <v>7</v>
      </c>
      <c r="F39" s="37">
        <f t="shared" si="1"/>
        <v>251.79999999999998</v>
      </c>
      <c r="G39" s="38">
        <f t="shared" si="2"/>
        <v>14</v>
      </c>
      <c r="H39" s="39">
        <f t="shared" si="3"/>
        <v>316.4</v>
      </c>
    </row>
    <row r="40" spans="1:8" s="7" customFormat="1" ht="9.75">
      <c r="A40" s="26" t="s">
        <v>57</v>
      </c>
      <c r="B40" s="27" t="s">
        <v>29</v>
      </c>
      <c r="C40" s="29">
        <v>182</v>
      </c>
      <c r="D40" s="29">
        <f t="shared" si="5"/>
        <v>273</v>
      </c>
      <c r="E40" s="29">
        <v>8</v>
      </c>
      <c r="F40" s="30">
        <f t="shared" si="1"/>
        <v>317.4</v>
      </c>
      <c r="G40" s="31">
        <f t="shared" si="2"/>
        <v>16</v>
      </c>
      <c r="H40" s="32">
        <f t="shared" si="3"/>
        <v>398.2</v>
      </c>
    </row>
    <row r="41" spans="1:8" s="7" customFormat="1" ht="10.5" thickBot="1">
      <c r="A41" s="65" t="s">
        <v>58</v>
      </c>
      <c r="B41" s="66" t="s">
        <v>31</v>
      </c>
      <c r="C41" s="43">
        <v>300</v>
      </c>
      <c r="D41" s="36">
        <f t="shared" si="5"/>
        <v>450</v>
      </c>
      <c r="E41" s="43">
        <v>8</v>
      </c>
      <c r="F41" s="44">
        <f t="shared" si="1"/>
        <v>518</v>
      </c>
      <c r="G41" s="45">
        <f t="shared" si="2"/>
        <v>16</v>
      </c>
      <c r="H41" s="46">
        <f t="shared" si="3"/>
        <v>646</v>
      </c>
    </row>
    <row r="42" spans="1:8" s="9" customFormat="1" ht="11.25" customHeight="1">
      <c r="A42" s="20" t="s">
        <v>59</v>
      </c>
      <c r="B42" s="21" t="s">
        <v>60</v>
      </c>
      <c r="C42" s="22"/>
      <c r="D42" s="22"/>
      <c r="E42" s="22"/>
      <c r="F42" s="48"/>
      <c r="G42" s="49"/>
      <c r="H42" s="50"/>
    </row>
    <row r="43" spans="1:8" s="7" customFormat="1" ht="9.75" customHeight="1">
      <c r="A43" s="26" t="s">
        <v>61</v>
      </c>
      <c r="B43" s="27" t="s">
        <v>51</v>
      </c>
      <c r="C43" s="28">
        <v>13</v>
      </c>
      <c r="D43" s="29">
        <f>1.5*C43</f>
        <v>19.5</v>
      </c>
      <c r="E43" s="29">
        <v>5</v>
      </c>
      <c r="F43" s="30">
        <f t="shared" si="1"/>
        <v>27.099999999999998</v>
      </c>
      <c r="G43" s="31">
        <f t="shared" si="2"/>
        <v>10</v>
      </c>
      <c r="H43" s="32">
        <f t="shared" si="3"/>
        <v>37.3</v>
      </c>
    </row>
    <row r="44" spans="1:8" s="7" customFormat="1" ht="9.75">
      <c r="A44" s="33" t="s">
        <v>62</v>
      </c>
      <c r="B44" s="34" t="s">
        <v>19</v>
      </c>
      <c r="C44" s="35">
        <v>41</v>
      </c>
      <c r="D44" s="36">
        <f aca="true" t="shared" si="6" ref="D44:D51">1.5*C44</f>
        <v>61.5</v>
      </c>
      <c r="E44" s="36">
        <v>5</v>
      </c>
      <c r="F44" s="37">
        <f t="shared" si="1"/>
        <v>74.7</v>
      </c>
      <c r="G44" s="38">
        <f t="shared" si="2"/>
        <v>10</v>
      </c>
      <c r="H44" s="39">
        <f t="shared" si="3"/>
        <v>96.1</v>
      </c>
    </row>
    <row r="45" spans="1:8" s="7" customFormat="1" ht="9.75">
      <c r="A45" s="26" t="s">
        <v>63</v>
      </c>
      <c r="B45" s="27" t="s">
        <v>21</v>
      </c>
      <c r="C45" s="28">
        <v>55</v>
      </c>
      <c r="D45" s="29">
        <f t="shared" si="6"/>
        <v>82.5</v>
      </c>
      <c r="E45" s="29">
        <v>6</v>
      </c>
      <c r="F45" s="30">
        <f t="shared" si="1"/>
        <v>99.5</v>
      </c>
      <c r="G45" s="31">
        <f t="shared" si="2"/>
        <v>12</v>
      </c>
      <c r="H45" s="32">
        <f t="shared" si="3"/>
        <v>127.49999999999999</v>
      </c>
    </row>
    <row r="46" spans="1:8" s="7" customFormat="1" ht="9.75">
      <c r="A46" s="33" t="s">
        <v>64</v>
      </c>
      <c r="B46" s="34" t="s">
        <v>65</v>
      </c>
      <c r="C46" s="35">
        <v>76</v>
      </c>
      <c r="D46" s="36">
        <f t="shared" si="6"/>
        <v>114</v>
      </c>
      <c r="E46" s="36">
        <v>6</v>
      </c>
      <c r="F46" s="37">
        <f t="shared" si="1"/>
        <v>135.2</v>
      </c>
      <c r="G46" s="38">
        <f t="shared" si="2"/>
        <v>12</v>
      </c>
      <c r="H46" s="39">
        <f t="shared" si="3"/>
        <v>171.6</v>
      </c>
    </row>
    <row r="47" spans="1:8" s="7" customFormat="1" ht="9.75">
      <c r="A47" s="26" t="s">
        <v>66</v>
      </c>
      <c r="B47" s="27" t="s">
        <v>25</v>
      </c>
      <c r="C47" s="28">
        <v>106</v>
      </c>
      <c r="D47" s="29">
        <f t="shared" si="6"/>
        <v>159</v>
      </c>
      <c r="E47" s="29">
        <v>7</v>
      </c>
      <c r="F47" s="30">
        <f t="shared" si="1"/>
        <v>187.2</v>
      </c>
      <c r="G47" s="31">
        <f t="shared" si="2"/>
        <v>14</v>
      </c>
      <c r="H47" s="32">
        <f t="shared" si="3"/>
        <v>236.6</v>
      </c>
    </row>
    <row r="48" spans="1:8" s="7" customFormat="1" ht="9.75">
      <c r="A48" s="33" t="s">
        <v>67</v>
      </c>
      <c r="B48" s="34" t="s">
        <v>27</v>
      </c>
      <c r="C48" s="35">
        <v>137</v>
      </c>
      <c r="D48" s="36">
        <f t="shared" si="6"/>
        <v>205.5</v>
      </c>
      <c r="E48" s="36">
        <v>7</v>
      </c>
      <c r="F48" s="37">
        <f t="shared" si="1"/>
        <v>239.9</v>
      </c>
      <c r="G48" s="38">
        <f t="shared" si="2"/>
        <v>14</v>
      </c>
      <c r="H48" s="39">
        <f t="shared" si="3"/>
        <v>301.7</v>
      </c>
    </row>
    <row r="49" spans="1:8" s="7" customFormat="1" ht="9.75">
      <c r="A49" s="26" t="s">
        <v>68</v>
      </c>
      <c r="B49" s="27" t="s">
        <v>29</v>
      </c>
      <c r="C49" s="28">
        <v>182</v>
      </c>
      <c r="D49" s="29">
        <f t="shared" si="6"/>
        <v>273</v>
      </c>
      <c r="E49" s="29">
        <v>8</v>
      </c>
      <c r="F49" s="30">
        <f t="shared" si="1"/>
        <v>317.4</v>
      </c>
      <c r="G49" s="31">
        <f t="shared" si="2"/>
        <v>16</v>
      </c>
      <c r="H49" s="32">
        <f t="shared" si="3"/>
        <v>398.2</v>
      </c>
    </row>
    <row r="50" spans="1:8" s="7" customFormat="1" ht="9.75">
      <c r="A50" s="33" t="s">
        <v>69</v>
      </c>
      <c r="B50" s="34" t="s">
        <v>70</v>
      </c>
      <c r="C50" s="35">
        <v>228</v>
      </c>
      <c r="D50" s="36">
        <f t="shared" si="6"/>
        <v>342</v>
      </c>
      <c r="E50" s="36">
        <v>8</v>
      </c>
      <c r="F50" s="37">
        <f t="shared" si="1"/>
        <v>395.59999999999997</v>
      </c>
      <c r="G50" s="38">
        <f t="shared" si="2"/>
        <v>16</v>
      </c>
      <c r="H50" s="39">
        <f t="shared" si="3"/>
        <v>494.79999999999995</v>
      </c>
    </row>
    <row r="51" spans="1:8" s="7" customFormat="1" ht="10.5" thickBot="1">
      <c r="A51" s="67" t="s">
        <v>71</v>
      </c>
      <c r="B51" s="58" t="s">
        <v>72</v>
      </c>
      <c r="C51" s="59">
        <v>274</v>
      </c>
      <c r="D51" s="60">
        <f t="shared" si="6"/>
        <v>411</v>
      </c>
      <c r="E51" s="61">
        <v>9</v>
      </c>
      <c r="F51" s="51">
        <f t="shared" si="1"/>
        <v>474.8</v>
      </c>
      <c r="G51" s="52">
        <f t="shared" si="2"/>
        <v>18</v>
      </c>
      <c r="H51" s="53">
        <f t="shared" si="3"/>
        <v>593.4</v>
      </c>
    </row>
    <row r="52" spans="1:8" s="9" customFormat="1" ht="11.25" customHeight="1">
      <c r="A52" s="20" t="s">
        <v>73</v>
      </c>
      <c r="B52" s="21" t="s">
        <v>74</v>
      </c>
      <c r="C52" s="22"/>
      <c r="D52" s="22"/>
      <c r="E52" s="22"/>
      <c r="F52" s="48"/>
      <c r="G52" s="49"/>
      <c r="H52" s="50"/>
    </row>
    <row r="53" spans="1:8" s="7" customFormat="1" ht="9.75" customHeight="1">
      <c r="A53" s="26" t="s">
        <v>75</v>
      </c>
      <c r="B53" s="27" t="s">
        <v>51</v>
      </c>
      <c r="C53" s="28">
        <v>12</v>
      </c>
      <c r="D53" s="29">
        <f>1.5*C53</f>
        <v>18</v>
      </c>
      <c r="E53" s="29">
        <v>5</v>
      </c>
      <c r="F53" s="30">
        <f t="shared" si="1"/>
        <v>25.4</v>
      </c>
      <c r="G53" s="31">
        <f t="shared" si="2"/>
        <v>10</v>
      </c>
      <c r="H53" s="32">
        <f t="shared" si="3"/>
        <v>35.2</v>
      </c>
    </row>
    <row r="54" spans="1:8" s="7" customFormat="1" ht="9.75">
      <c r="A54" s="33" t="s">
        <v>76</v>
      </c>
      <c r="B54" s="34" t="s">
        <v>19</v>
      </c>
      <c r="C54" s="35">
        <v>26</v>
      </c>
      <c r="D54" s="36">
        <f aca="true" t="shared" si="7" ref="D54:D61">1.5*C54</f>
        <v>39</v>
      </c>
      <c r="E54" s="36">
        <v>5</v>
      </c>
      <c r="F54" s="37">
        <f t="shared" si="1"/>
        <v>49.199999999999996</v>
      </c>
      <c r="G54" s="38">
        <f t="shared" si="2"/>
        <v>10</v>
      </c>
      <c r="H54" s="39">
        <f t="shared" si="3"/>
        <v>64.6</v>
      </c>
    </row>
    <row r="55" spans="1:8" s="7" customFormat="1" ht="9.75">
      <c r="A55" s="26" t="s">
        <v>77</v>
      </c>
      <c r="B55" s="27" t="s">
        <v>21</v>
      </c>
      <c r="C55" s="28">
        <v>35</v>
      </c>
      <c r="D55" s="29">
        <f t="shared" si="7"/>
        <v>52.5</v>
      </c>
      <c r="E55" s="29">
        <v>6</v>
      </c>
      <c r="F55" s="30">
        <f t="shared" si="1"/>
        <v>65.5</v>
      </c>
      <c r="G55" s="31">
        <f t="shared" si="2"/>
        <v>12</v>
      </c>
      <c r="H55" s="32">
        <f t="shared" si="3"/>
        <v>85.5</v>
      </c>
    </row>
    <row r="56" spans="1:8" s="7" customFormat="1" ht="9.75">
      <c r="A56" s="33" t="s">
        <v>78</v>
      </c>
      <c r="B56" s="34" t="s">
        <v>65</v>
      </c>
      <c r="C56" s="35">
        <v>60</v>
      </c>
      <c r="D56" s="36">
        <f t="shared" si="7"/>
        <v>90</v>
      </c>
      <c r="E56" s="36">
        <v>6</v>
      </c>
      <c r="F56" s="37">
        <f t="shared" si="1"/>
        <v>108</v>
      </c>
      <c r="G56" s="38">
        <f t="shared" si="2"/>
        <v>12</v>
      </c>
      <c r="H56" s="39">
        <f t="shared" si="3"/>
        <v>138</v>
      </c>
    </row>
    <row r="57" spans="1:8" s="7" customFormat="1" ht="9.75">
      <c r="A57" s="26" t="s">
        <v>79</v>
      </c>
      <c r="B57" s="27" t="s">
        <v>25</v>
      </c>
      <c r="C57" s="28">
        <v>83</v>
      </c>
      <c r="D57" s="29">
        <f t="shared" si="7"/>
        <v>124.5</v>
      </c>
      <c r="E57" s="29">
        <v>7</v>
      </c>
      <c r="F57" s="30">
        <f t="shared" si="1"/>
        <v>148.1</v>
      </c>
      <c r="G57" s="31">
        <f t="shared" si="2"/>
        <v>14</v>
      </c>
      <c r="H57" s="32">
        <f t="shared" si="3"/>
        <v>188.29999999999998</v>
      </c>
    </row>
    <row r="58" spans="1:8" s="7" customFormat="1" ht="9.75">
      <c r="A58" s="33" t="s">
        <v>80</v>
      </c>
      <c r="B58" s="34" t="s">
        <v>27</v>
      </c>
      <c r="C58" s="35">
        <v>106</v>
      </c>
      <c r="D58" s="36">
        <f t="shared" si="7"/>
        <v>159</v>
      </c>
      <c r="E58" s="36">
        <v>7</v>
      </c>
      <c r="F58" s="37">
        <f t="shared" si="1"/>
        <v>187.2</v>
      </c>
      <c r="G58" s="38">
        <f t="shared" si="2"/>
        <v>14</v>
      </c>
      <c r="H58" s="39">
        <f t="shared" si="3"/>
        <v>236.6</v>
      </c>
    </row>
    <row r="59" spans="1:8" s="7" customFormat="1" ht="9.75">
      <c r="A59" s="26" t="s">
        <v>81</v>
      </c>
      <c r="B59" s="27" t="s">
        <v>29</v>
      </c>
      <c r="C59" s="28">
        <v>137</v>
      </c>
      <c r="D59" s="29">
        <f t="shared" si="7"/>
        <v>205.5</v>
      </c>
      <c r="E59" s="29">
        <v>8</v>
      </c>
      <c r="F59" s="30">
        <f t="shared" si="1"/>
        <v>240.9</v>
      </c>
      <c r="G59" s="31">
        <f t="shared" si="2"/>
        <v>16</v>
      </c>
      <c r="H59" s="32">
        <f t="shared" si="3"/>
        <v>303.7</v>
      </c>
    </row>
    <row r="60" spans="1:8" s="7" customFormat="1" ht="9.75">
      <c r="A60" s="33" t="s">
        <v>82</v>
      </c>
      <c r="B60" s="34" t="s">
        <v>70</v>
      </c>
      <c r="C60" s="35">
        <v>182</v>
      </c>
      <c r="D60" s="36">
        <f t="shared" si="7"/>
        <v>273</v>
      </c>
      <c r="E60" s="36">
        <v>8</v>
      </c>
      <c r="F60" s="37">
        <f t="shared" si="1"/>
        <v>317.4</v>
      </c>
      <c r="G60" s="38">
        <f t="shared" si="2"/>
        <v>16</v>
      </c>
      <c r="H60" s="39">
        <f t="shared" si="3"/>
        <v>398.2</v>
      </c>
    </row>
    <row r="61" spans="1:8" s="7" customFormat="1" ht="10.5" thickBot="1">
      <c r="A61" s="67" t="s">
        <v>83</v>
      </c>
      <c r="B61" s="68" t="s">
        <v>72</v>
      </c>
      <c r="C61" s="69">
        <v>273</v>
      </c>
      <c r="D61" s="29">
        <f t="shared" si="7"/>
        <v>409.5</v>
      </c>
      <c r="E61" s="64">
        <v>9</v>
      </c>
      <c r="F61" s="30">
        <f t="shared" si="1"/>
        <v>473.09999999999997</v>
      </c>
      <c r="G61" s="31">
        <f t="shared" si="2"/>
        <v>18</v>
      </c>
      <c r="H61" s="53">
        <f t="shared" si="3"/>
        <v>591.3</v>
      </c>
    </row>
    <row r="62" spans="1:8" s="7" customFormat="1" ht="12.75" customHeight="1" thickBot="1">
      <c r="A62" s="70" t="s">
        <v>84</v>
      </c>
      <c r="B62" s="131" t="s">
        <v>85</v>
      </c>
      <c r="C62" s="131"/>
      <c r="D62" s="131"/>
      <c r="E62" s="131"/>
      <c r="F62" s="131"/>
      <c r="G62" s="45"/>
      <c r="H62" s="71"/>
    </row>
    <row r="63" spans="1:8" s="7" customFormat="1" ht="11.25">
      <c r="A63" s="72" t="s">
        <v>86</v>
      </c>
      <c r="B63" s="73" t="s">
        <v>87</v>
      </c>
      <c r="C63" s="74"/>
      <c r="D63" s="74"/>
      <c r="E63" s="74"/>
      <c r="F63" s="75"/>
      <c r="G63" s="49"/>
      <c r="H63" s="50"/>
    </row>
    <row r="64" spans="1:8" s="7" customFormat="1" ht="9.75">
      <c r="A64" s="76" t="s">
        <v>88</v>
      </c>
      <c r="B64" s="27" t="s">
        <v>19</v>
      </c>
      <c r="C64" s="28">
        <v>4</v>
      </c>
      <c r="D64" s="29">
        <f>1.5*C64</f>
        <v>6</v>
      </c>
      <c r="E64" s="29">
        <v>5</v>
      </c>
      <c r="F64" s="30">
        <f>1.7*C64+E64</f>
        <v>11.8</v>
      </c>
      <c r="G64" s="31">
        <f t="shared" si="2"/>
        <v>10</v>
      </c>
      <c r="H64" s="32">
        <f t="shared" si="3"/>
        <v>18.4</v>
      </c>
    </row>
    <row r="65" spans="1:8" s="7" customFormat="1" ht="9.75">
      <c r="A65" s="77" t="s">
        <v>89</v>
      </c>
      <c r="B65" s="34" t="s">
        <v>21</v>
      </c>
      <c r="C65" s="36">
        <v>6</v>
      </c>
      <c r="D65" s="36">
        <f aca="true" t="shared" si="8" ref="D65:D71">1.5*C65</f>
        <v>9</v>
      </c>
      <c r="E65" s="36">
        <v>6</v>
      </c>
      <c r="F65" s="37">
        <f aca="true" t="shared" si="9" ref="F65:F118">1.7*C65+E65</f>
        <v>16.2</v>
      </c>
      <c r="G65" s="38">
        <f t="shared" si="2"/>
        <v>12</v>
      </c>
      <c r="H65" s="39">
        <f t="shared" si="3"/>
        <v>24.6</v>
      </c>
    </row>
    <row r="66" spans="1:8" s="7" customFormat="1" ht="9.75">
      <c r="A66" s="76" t="s">
        <v>90</v>
      </c>
      <c r="B66" s="34" t="s">
        <v>23</v>
      </c>
      <c r="C66" s="29">
        <v>8</v>
      </c>
      <c r="D66" s="29">
        <f t="shared" si="8"/>
        <v>12</v>
      </c>
      <c r="E66" s="29">
        <v>6</v>
      </c>
      <c r="F66" s="30">
        <f t="shared" si="9"/>
        <v>19.6</v>
      </c>
      <c r="G66" s="31">
        <f t="shared" si="2"/>
        <v>12</v>
      </c>
      <c r="H66" s="32">
        <f t="shared" si="3"/>
        <v>28.799999999999997</v>
      </c>
    </row>
    <row r="67" spans="1:8" s="7" customFormat="1" ht="9.75">
      <c r="A67" s="77" t="s">
        <v>91</v>
      </c>
      <c r="B67" s="34" t="s">
        <v>25</v>
      </c>
      <c r="C67" s="36">
        <v>14</v>
      </c>
      <c r="D67" s="36">
        <f t="shared" si="8"/>
        <v>21</v>
      </c>
      <c r="E67" s="36">
        <v>7</v>
      </c>
      <c r="F67" s="37">
        <f t="shared" si="9"/>
        <v>30.8</v>
      </c>
      <c r="G67" s="38">
        <f t="shared" si="2"/>
        <v>14</v>
      </c>
      <c r="H67" s="39">
        <f t="shared" si="3"/>
        <v>43.4</v>
      </c>
    </row>
    <row r="68" spans="1:8" s="7" customFormat="1" ht="9.75">
      <c r="A68" s="76" t="s">
        <v>92</v>
      </c>
      <c r="B68" s="27" t="s">
        <v>27</v>
      </c>
      <c r="C68" s="29">
        <v>17</v>
      </c>
      <c r="D68" s="29">
        <f t="shared" si="8"/>
        <v>25.5</v>
      </c>
      <c r="E68" s="29">
        <v>7</v>
      </c>
      <c r="F68" s="30">
        <f t="shared" si="9"/>
        <v>35.9</v>
      </c>
      <c r="G68" s="31">
        <f t="shared" si="2"/>
        <v>14</v>
      </c>
      <c r="H68" s="32">
        <f t="shared" si="3"/>
        <v>49.699999999999996</v>
      </c>
    </row>
    <row r="69" spans="1:8" s="7" customFormat="1" ht="9.75">
      <c r="A69" s="78" t="s">
        <v>93</v>
      </c>
      <c r="B69" s="79" t="s">
        <v>29</v>
      </c>
      <c r="C69" s="80">
        <v>25</v>
      </c>
      <c r="D69" s="36">
        <f t="shared" si="8"/>
        <v>37.5</v>
      </c>
      <c r="E69" s="81">
        <v>8</v>
      </c>
      <c r="F69" s="37">
        <f t="shared" si="9"/>
        <v>50.5</v>
      </c>
      <c r="G69" s="38">
        <f t="shared" si="2"/>
        <v>16</v>
      </c>
      <c r="H69" s="39">
        <f t="shared" si="3"/>
        <v>68.5</v>
      </c>
    </row>
    <row r="70" spans="1:8" s="7" customFormat="1" ht="9.75">
      <c r="A70" s="76" t="s">
        <v>94</v>
      </c>
      <c r="B70" s="27" t="s">
        <v>31</v>
      </c>
      <c r="C70" s="29">
        <v>36</v>
      </c>
      <c r="D70" s="29">
        <f t="shared" si="8"/>
        <v>54</v>
      </c>
      <c r="E70" s="29">
        <v>8</v>
      </c>
      <c r="F70" s="30">
        <f t="shared" si="9"/>
        <v>69.19999999999999</v>
      </c>
      <c r="G70" s="31">
        <f t="shared" si="2"/>
        <v>16</v>
      </c>
      <c r="H70" s="32">
        <f t="shared" si="3"/>
        <v>91.6</v>
      </c>
    </row>
    <row r="71" spans="1:8" s="7" customFormat="1" ht="10.5" thickBot="1">
      <c r="A71" s="77" t="s">
        <v>95</v>
      </c>
      <c r="B71" s="34" t="s">
        <v>96</v>
      </c>
      <c r="C71" s="36">
        <v>60</v>
      </c>
      <c r="D71" s="36">
        <f t="shared" si="8"/>
        <v>90</v>
      </c>
      <c r="E71" s="36">
        <v>9</v>
      </c>
      <c r="F71" s="44">
        <f t="shared" si="9"/>
        <v>111</v>
      </c>
      <c r="G71" s="45">
        <f t="shared" si="2"/>
        <v>18</v>
      </c>
      <c r="H71" s="46">
        <f t="shared" si="3"/>
        <v>144</v>
      </c>
    </row>
    <row r="72" spans="1:8" s="7" customFormat="1" ht="11.25">
      <c r="A72" s="72" t="s">
        <v>97</v>
      </c>
      <c r="B72" s="21" t="s">
        <v>98</v>
      </c>
      <c r="C72" s="82"/>
      <c r="D72" s="22"/>
      <c r="E72" s="22"/>
      <c r="F72" s="48"/>
      <c r="G72" s="49"/>
      <c r="H72" s="50"/>
    </row>
    <row r="73" spans="1:8" s="7" customFormat="1" ht="9.75">
      <c r="A73" s="76" t="s">
        <v>99</v>
      </c>
      <c r="B73" s="27" t="s">
        <v>19</v>
      </c>
      <c r="C73" s="29">
        <v>4</v>
      </c>
      <c r="D73" s="29">
        <f>1.5*C73</f>
        <v>6</v>
      </c>
      <c r="E73" s="29">
        <v>5</v>
      </c>
      <c r="F73" s="30">
        <f t="shared" si="9"/>
        <v>11.8</v>
      </c>
      <c r="G73" s="31">
        <f t="shared" si="2"/>
        <v>10</v>
      </c>
      <c r="H73" s="32">
        <f t="shared" si="3"/>
        <v>18.4</v>
      </c>
    </row>
    <row r="74" spans="1:8" s="7" customFormat="1" ht="9.75">
      <c r="A74" s="77" t="s">
        <v>100</v>
      </c>
      <c r="B74" s="34" t="s">
        <v>21</v>
      </c>
      <c r="C74" s="36">
        <v>7</v>
      </c>
      <c r="D74" s="36">
        <f aca="true" t="shared" si="10" ref="D74:D80">1.5*C74</f>
        <v>10.5</v>
      </c>
      <c r="E74" s="36">
        <v>6</v>
      </c>
      <c r="F74" s="37">
        <f t="shared" si="9"/>
        <v>17.9</v>
      </c>
      <c r="G74" s="38">
        <f t="shared" si="2"/>
        <v>12</v>
      </c>
      <c r="H74" s="39">
        <f t="shared" si="3"/>
        <v>26.7</v>
      </c>
    </row>
    <row r="75" spans="1:8" s="7" customFormat="1" ht="9.75">
      <c r="A75" s="76" t="s">
        <v>101</v>
      </c>
      <c r="B75" s="27" t="s">
        <v>23</v>
      </c>
      <c r="C75" s="29">
        <v>12</v>
      </c>
      <c r="D75" s="29">
        <f t="shared" si="10"/>
        <v>18</v>
      </c>
      <c r="E75" s="29">
        <v>6</v>
      </c>
      <c r="F75" s="30">
        <f t="shared" si="9"/>
        <v>26.4</v>
      </c>
      <c r="G75" s="31">
        <f t="shared" si="2"/>
        <v>12</v>
      </c>
      <c r="H75" s="32">
        <f t="shared" si="3"/>
        <v>37.2</v>
      </c>
    </row>
    <row r="76" spans="1:8" s="7" customFormat="1" ht="9.75">
      <c r="A76" s="77" t="s">
        <v>102</v>
      </c>
      <c r="B76" s="34" t="s">
        <v>25</v>
      </c>
      <c r="C76" s="36">
        <v>15</v>
      </c>
      <c r="D76" s="36">
        <f t="shared" si="10"/>
        <v>22.5</v>
      </c>
      <c r="E76" s="36">
        <v>7</v>
      </c>
      <c r="F76" s="37">
        <f t="shared" si="9"/>
        <v>32.5</v>
      </c>
      <c r="G76" s="38">
        <f t="shared" si="2"/>
        <v>14</v>
      </c>
      <c r="H76" s="39">
        <f t="shared" si="3"/>
        <v>45.5</v>
      </c>
    </row>
    <row r="77" spans="1:8" s="7" customFormat="1" ht="9.75">
      <c r="A77" s="83" t="s">
        <v>103</v>
      </c>
      <c r="B77" s="84" t="s">
        <v>27</v>
      </c>
      <c r="C77" s="60">
        <v>18</v>
      </c>
      <c r="D77" s="29">
        <f t="shared" si="10"/>
        <v>27</v>
      </c>
      <c r="E77" s="60">
        <v>7</v>
      </c>
      <c r="F77" s="30">
        <f t="shared" si="9"/>
        <v>37.599999999999994</v>
      </c>
      <c r="G77" s="31">
        <f t="shared" si="2"/>
        <v>14</v>
      </c>
      <c r="H77" s="32">
        <f t="shared" si="3"/>
        <v>51.8</v>
      </c>
    </row>
    <row r="78" spans="1:8" s="7" customFormat="1" ht="9.75">
      <c r="A78" s="85" t="s">
        <v>104</v>
      </c>
      <c r="B78" s="34" t="s">
        <v>29</v>
      </c>
      <c r="C78" s="36">
        <v>27</v>
      </c>
      <c r="D78" s="36">
        <f t="shared" si="10"/>
        <v>40.5</v>
      </c>
      <c r="E78" s="36">
        <v>8</v>
      </c>
      <c r="F78" s="37">
        <f t="shared" si="9"/>
        <v>53.9</v>
      </c>
      <c r="G78" s="38">
        <f aca="true" t="shared" si="11" ref="G78:G118">E78*2</f>
        <v>16</v>
      </c>
      <c r="H78" s="39">
        <f aca="true" t="shared" si="12" ref="H78:H118">1.4*D78+G78</f>
        <v>72.69999999999999</v>
      </c>
    </row>
    <row r="79" spans="1:8" s="7" customFormat="1" ht="9.75">
      <c r="A79" s="76" t="s">
        <v>105</v>
      </c>
      <c r="B79" s="27" t="s">
        <v>31</v>
      </c>
      <c r="C79" s="29">
        <v>36</v>
      </c>
      <c r="D79" s="29">
        <f t="shared" si="10"/>
        <v>54</v>
      </c>
      <c r="E79" s="29">
        <v>8</v>
      </c>
      <c r="F79" s="30">
        <f t="shared" si="9"/>
        <v>69.19999999999999</v>
      </c>
      <c r="G79" s="31">
        <f t="shared" si="11"/>
        <v>16</v>
      </c>
      <c r="H79" s="32">
        <f t="shared" si="12"/>
        <v>91.6</v>
      </c>
    </row>
    <row r="80" spans="1:8" s="7" customFormat="1" ht="10.5" thickBot="1">
      <c r="A80" s="86" t="s">
        <v>106</v>
      </c>
      <c r="B80" s="41" t="s">
        <v>96</v>
      </c>
      <c r="C80" s="87">
        <v>57</v>
      </c>
      <c r="D80" s="87">
        <f t="shared" si="10"/>
        <v>85.5</v>
      </c>
      <c r="E80" s="87">
        <v>9</v>
      </c>
      <c r="F80" s="44">
        <f t="shared" si="9"/>
        <v>105.89999999999999</v>
      </c>
      <c r="G80" s="45">
        <f t="shared" si="11"/>
        <v>18</v>
      </c>
      <c r="H80" s="46">
        <f t="shared" si="12"/>
        <v>137.7</v>
      </c>
    </row>
    <row r="81" spans="1:8" s="7" customFormat="1" ht="11.25">
      <c r="A81" s="88" t="s">
        <v>107</v>
      </c>
      <c r="B81" s="73" t="s">
        <v>108</v>
      </c>
      <c r="C81" s="89"/>
      <c r="D81" s="74"/>
      <c r="E81" s="74"/>
      <c r="F81" s="48"/>
      <c r="G81" s="48"/>
      <c r="H81" s="48"/>
    </row>
    <row r="82" spans="1:8" s="7" customFormat="1" ht="9.75">
      <c r="A82" s="76" t="s">
        <v>109</v>
      </c>
      <c r="B82" s="27" t="s">
        <v>110</v>
      </c>
      <c r="C82" s="29">
        <v>10</v>
      </c>
      <c r="D82" s="29">
        <f>1.5*C82</f>
        <v>15</v>
      </c>
      <c r="E82" s="29">
        <v>6</v>
      </c>
      <c r="F82" s="30">
        <f t="shared" si="9"/>
        <v>23</v>
      </c>
      <c r="G82" s="31">
        <f t="shared" si="11"/>
        <v>12</v>
      </c>
      <c r="H82" s="32">
        <f t="shared" si="12"/>
        <v>33</v>
      </c>
    </row>
    <row r="83" spans="1:8" s="7" customFormat="1" ht="9.75">
      <c r="A83" s="77" t="s">
        <v>111</v>
      </c>
      <c r="B83" s="34" t="s">
        <v>23</v>
      </c>
      <c r="C83" s="36">
        <v>21</v>
      </c>
      <c r="D83" s="36">
        <f>1.5*C83</f>
        <v>31.5</v>
      </c>
      <c r="E83" s="36">
        <v>6</v>
      </c>
      <c r="F83" s="37">
        <f t="shared" si="9"/>
        <v>41.699999999999996</v>
      </c>
      <c r="G83" s="38">
        <f t="shared" si="11"/>
        <v>12</v>
      </c>
      <c r="H83" s="39">
        <f t="shared" si="12"/>
        <v>56.099999999999994</v>
      </c>
    </row>
    <row r="84" spans="1:8" s="7" customFormat="1" ht="9.75">
      <c r="A84" s="76" t="s">
        <v>112</v>
      </c>
      <c r="B84" s="27" t="s">
        <v>113</v>
      </c>
      <c r="C84" s="29">
        <v>30</v>
      </c>
      <c r="D84" s="29">
        <f>1.5*C84</f>
        <v>45</v>
      </c>
      <c r="E84" s="29">
        <v>7</v>
      </c>
      <c r="F84" s="30">
        <f t="shared" si="9"/>
        <v>58</v>
      </c>
      <c r="G84" s="31">
        <f t="shared" si="11"/>
        <v>14</v>
      </c>
      <c r="H84" s="32">
        <f t="shared" si="12"/>
        <v>77</v>
      </c>
    </row>
    <row r="85" spans="1:8" s="7" customFormat="1" ht="10.5" thickBot="1">
      <c r="A85" s="86" t="s">
        <v>114</v>
      </c>
      <c r="B85" s="41" t="s">
        <v>115</v>
      </c>
      <c r="C85" s="87">
        <v>53</v>
      </c>
      <c r="D85" s="36">
        <f>1.5*C85</f>
        <v>79.5</v>
      </c>
      <c r="E85" s="43">
        <v>8</v>
      </c>
      <c r="F85" s="44">
        <f t="shared" si="9"/>
        <v>98.1</v>
      </c>
      <c r="G85" s="45">
        <f t="shared" si="11"/>
        <v>16</v>
      </c>
      <c r="H85" s="46">
        <f t="shared" si="12"/>
        <v>127.3</v>
      </c>
    </row>
    <row r="86" spans="1:8" s="7" customFormat="1" ht="11.25">
      <c r="A86" s="72" t="s">
        <v>116</v>
      </c>
      <c r="B86" s="21" t="s">
        <v>117</v>
      </c>
      <c r="C86" s="82"/>
      <c r="D86" s="22"/>
      <c r="E86" s="22"/>
      <c r="F86" s="48"/>
      <c r="G86" s="49"/>
      <c r="H86" s="50"/>
    </row>
    <row r="87" spans="1:8" s="7" customFormat="1" ht="9.75">
      <c r="A87" s="76" t="s">
        <v>118</v>
      </c>
      <c r="B87" s="27" t="s">
        <v>19</v>
      </c>
      <c r="C87" s="29">
        <v>6</v>
      </c>
      <c r="D87" s="29">
        <f>1.35*C87</f>
        <v>8.100000000000001</v>
      </c>
      <c r="E87" s="29">
        <v>5</v>
      </c>
      <c r="F87" s="30">
        <f t="shared" si="9"/>
        <v>15.2</v>
      </c>
      <c r="G87" s="31">
        <f t="shared" si="11"/>
        <v>10</v>
      </c>
      <c r="H87" s="32">
        <f t="shared" si="12"/>
        <v>21.340000000000003</v>
      </c>
    </row>
    <row r="88" spans="1:8" s="7" customFormat="1" ht="9.75">
      <c r="A88" s="77" t="s">
        <v>119</v>
      </c>
      <c r="B88" s="34" t="s">
        <v>21</v>
      </c>
      <c r="C88" s="36">
        <v>7</v>
      </c>
      <c r="D88" s="36">
        <f>1.35*C88</f>
        <v>9.450000000000001</v>
      </c>
      <c r="E88" s="36">
        <v>6</v>
      </c>
      <c r="F88" s="37">
        <f t="shared" si="9"/>
        <v>17.9</v>
      </c>
      <c r="G88" s="38">
        <f t="shared" si="11"/>
        <v>12</v>
      </c>
      <c r="H88" s="39">
        <f t="shared" si="12"/>
        <v>25.23</v>
      </c>
    </row>
    <row r="89" spans="1:8" s="7" customFormat="1" ht="9.75">
      <c r="A89" s="76" t="s">
        <v>120</v>
      </c>
      <c r="B89" s="27" t="s">
        <v>23</v>
      </c>
      <c r="C89" s="29">
        <v>12</v>
      </c>
      <c r="D89" s="29">
        <f>1.35*C89</f>
        <v>16.200000000000003</v>
      </c>
      <c r="E89" s="29">
        <v>6</v>
      </c>
      <c r="F89" s="30">
        <f t="shared" si="9"/>
        <v>26.4</v>
      </c>
      <c r="G89" s="31">
        <f t="shared" si="11"/>
        <v>12</v>
      </c>
      <c r="H89" s="32">
        <f t="shared" si="12"/>
        <v>34.68000000000001</v>
      </c>
    </row>
    <row r="90" spans="1:8" s="7" customFormat="1" ht="9.75">
      <c r="A90" s="78" t="s">
        <v>121</v>
      </c>
      <c r="B90" s="34" t="s">
        <v>25</v>
      </c>
      <c r="C90" s="81">
        <v>15</v>
      </c>
      <c r="D90" s="81">
        <f>1.5*C90</f>
        <v>22.5</v>
      </c>
      <c r="E90" s="81">
        <v>7</v>
      </c>
      <c r="F90" s="37">
        <f t="shared" si="9"/>
        <v>32.5</v>
      </c>
      <c r="G90" s="38">
        <f t="shared" si="11"/>
        <v>14</v>
      </c>
      <c r="H90" s="39">
        <f t="shared" si="12"/>
        <v>45.5</v>
      </c>
    </row>
    <row r="91" spans="1:8" s="7" customFormat="1" ht="9.75">
      <c r="A91" s="83" t="s">
        <v>122</v>
      </c>
      <c r="B91" s="84" t="s">
        <v>27</v>
      </c>
      <c r="C91" s="60">
        <v>19</v>
      </c>
      <c r="D91" s="29">
        <f>1.5*C91</f>
        <v>28.5</v>
      </c>
      <c r="E91" s="60">
        <v>7</v>
      </c>
      <c r="F91" s="30">
        <f t="shared" si="9"/>
        <v>39.3</v>
      </c>
      <c r="G91" s="31">
        <f t="shared" si="11"/>
        <v>14</v>
      </c>
      <c r="H91" s="32">
        <f t="shared" si="12"/>
        <v>53.9</v>
      </c>
    </row>
    <row r="92" spans="1:8" s="7" customFormat="1" ht="9.75">
      <c r="A92" s="85" t="s">
        <v>123</v>
      </c>
      <c r="B92" s="34" t="s">
        <v>29</v>
      </c>
      <c r="C92" s="36">
        <v>28</v>
      </c>
      <c r="D92" s="36">
        <f>1.5*C92</f>
        <v>42</v>
      </c>
      <c r="E92" s="36">
        <v>8</v>
      </c>
      <c r="F92" s="37">
        <f t="shared" si="9"/>
        <v>55.6</v>
      </c>
      <c r="G92" s="38">
        <f t="shared" si="11"/>
        <v>16</v>
      </c>
      <c r="H92" s="39">
        <f t="shared" si="12"/>
        <v>74.8</v>
      </c>
    </row>
    <row r="93" spans="1:8" s="7" customFormat="1" ht="9.75">
      <c r="A93" s="76" t="s">
        <v>124</v>
      </c>
      <c r="B93" s="27" t="s">
        <v>31</v>
      </c>
      <c r="C93" s="29">
        <v>40</v>
      </c>
      <c r="D93" s="29">
        <f>1.5*C93</f>
        <v>60</v>
      </c>
      <c r="E93" s="29">
        <v>8</v>
      </c>
      <c r="F93" s="30">
        <f t="shared" si="9"/>
        <v>76</v>
      </c>
      <c r="G93" s="31">
        <f t="shared" si="11"/>
        <v>16</v>
      </c>
      <c r="H93" s="32">
        <f t="shared" si="12"/>
        <v>100</v>
      </c>
    </row>
    <row r="94" spans="1:8" s="7" customFormat="1" ht="10.5" thickBot="1">
      <c r="A94" s="86" t="s">
        <v>125</v>
      </c>
      <c r="B94" s="41" t="s">
        <v>96</v>
      </c>
      <c r="C94" s="87">
        <v>57</v>
      </c>
      <c r="D94" s="87">
        <f>1.5*C94</f>
        <v>85.5</v>
      </c>
      <c r="E94" s="87">
        <v>9</v>
      </c>
      <c r="F94" s="44">
        <f t="shared" si="9"/>
        <v>105.89999999999999</v>
      </c>
      <c r="G94" s="45">
        <f t="shared" si="11"/>
        <v>18</v>
      </c>
      <c r="H94" s="46">
        <f t="shared" si="12"/>
        <v>137.7</v>
      </c>
    </row>
    <row r="95" spans="1:8" s="7" customFormat="1" ht="11.25">
      <c r="A95" s="72" t="s">
        <v>126</v>
      </c>
      <c r="B95" s="21" t="s">
        <v>127</v>
      </c>
      <c r="C95" s="82"/>
      <c r="D95" s="22"/>
      <c r="E95" s="22"/>
      <c r="F95" s="48"/>
      <c r="G95" s="49"/>
      <c r="H95" s="50"/>
    </row>
    <row r="96" spans="1:8" s="7" customFormat="1" ht="9.75">
      <c r="A96" s="76" t="s">
        <v>128</v>
      </c>
      <c r="B96" s="27" t="s">
        <v>19</v>
      </c>
      <c r="C96" s="29">
        <v>4</v>
      </c>
      <c r="D96" s="29">
        <f>1.5*C96</f>
        <v>6</v>
      </c>
      <c r="E96" s="29">
        <v>5</v>
      </c>
      <c r="F96" s="30">
        <f t="shared" si="9"/>
        <v>11.8</v>
      </c>
      <c r="G96" s="31">
        <f t="shared" si="11"/>
        <v>10</v>
      </c>
      <c r="H96" s="32">
        <f t="shared" si="12"/>
        <v>18.4</v>
      </c>
    </row>
    <row r="97" spans="1:8" s="7" customFormat="1" ht="9.75">
      <c r="A97" s="77" t="s">
        <v>129</v>
      </c>
      <c r="B97" s="34" t="s">
        <v>21</v>
      </c>
      <c r="C97" s="36">
        <v>7</v>
      </c>
      <c r="D97" s="36">
        <f aca="true" t="shared" si="13" ref="D97:D103">1.5*C97</f>
        <v>10.5</v>
      </c>
      <c r="E97" s="36">
        <v>6</v>
      </c>
      <c r="F97" s="37">
        <f t="shared" si="9"/>
        <v>17.9</v>
      </c>
      <c r="G97" s="38">
        <f t="shared" si="11"/>
        <v>12</v>
      </c>
      <c r="H97" s="39">
        <f t="shared" si="12"/>
        <v>26.7</v>
      </c>
    </row>
    <row r="98" spans="1:8" s="7" customFormat="1" ht="9.75">
      <c r="A98" s="76" t="s">
        <v>130</v>
      </c>
      <c r="B98" s="27" t="s">
        <v>23</v>
      </c>
      <c r="C98" s="29">
        <v>12</v>
      </c>
      <c r="D98" s="29">
        <f t="shared" si="13"/>
        <v>18</v>
      </c>
      <c r="E98" s="29">
        <v>6</v>
      </c>
      <c r="F98" s="30">
        <f t="shared" si="9"/>
        <v>26.4</v>
      </c>
      <c r="G98" s="31">
        <f t="shared" si="11"/>
        <v>12</v>
      </c>
      <c r="H98" s="32">
        <f t="shared" si="12"/>
        <v>37.2</v>
      </c>
    </row>
    <row r="99" spans="1:8" s="7" customFormat="1" ht="9.75">
      <c r="A99" s="78" t="s">
        <v>131</v>
      </c>
      <c r="B99" s="34" t="s">
        <v>25</v>
      </c>
      <c r="C99" s="81">
        <v>15</v>
      </c>
      <c r="D99" s="36">
        <f t="shared" si="13"/>
        <v>22.5</v>
      </c>
      <c r="E99" s="81">
        <v>7</v>
      </c>
      <c r="F99" s="37">
        <f t="shared" si="9"/>
        <v>32.5</v>
      </c>
      <c r="G99" s="38">
        <f t="shared" si="11"/>
        <v>14</v>
      </c>
      <c r="H99" s="39">
        <f t="shared" si="12"/>
        <v>45.5</v>
      </c>
    </row>
    <row r="100" spans="1:8" s="7" customFormat="1" ht="9.75">
      <c r="A100" s="83" t="s">
        <v>132</v>
      </c>
      <c r="B100" s="84" t="s">
        <v>27</v>
      </c>
      <c r="C100" s="60">
        <v>21</v>
      </c>
      <c r="D100" s="29">
        <f t="shared" si="13"/>
        <v>31.5</v>
      </c>
      <c r="E100" s="60">
        <v>7</v>
      </c>
      <c r="F100" s="30">
        <f t="shared" si="9"/>
        <v>42.699999999999996</v>
      </c>
      <c r="G100" s="31">
        <f t="shared" si="11"/>
        <v>14</v>
      </c>
      <c r="H100" s="32">
        <f t="shared" si="12"/>
        <v>58.099999999999994</v>
      </c>
    </row>
    <row r="101" spans="1:8" s="7" customFormat="1" ht="9.75">
      <c r="A101" s="85" t="s">
        <v>133</v>
      </c>
      <c r="B101" s="34" t="s">
        <v>29</v>
      </c>
      <c r="C101" s="36">
        <v>29</v>
      </c>
      <c r="D101" s="36">
        <f t="shared" si="13"/>
        <v>43.5</v>
      </c>
      <c r="E101" s="36">
        <v>8</v>
      </c>
      <c r="F101" s="37">
        <f t="shared" si="9"/>
        <v>57.3</v>
      </c>
      <c r="G101" s="38">
        <f t="shared" si="11"/>
        <v>16</v>
      </c>
      <c r="H101" s="39">
        <f t="shared" si="12"/>
        <v>76.9</v>
      </c>
    </row>
    <row r="102" spans="1:8" s="7" customFormat="1" ht="9.75">
      <c r="A102" s="76" t="s">
        <v>134</v>
      </c>
      <c r="B102" s="27" t="s">
        <v>31</v>
      </c>
      <c r="C102" s="29">
        <v>42</v>
      </c>
      <c r="D102" s="29">
        <f t="shared" si="13"/>
        <v>63</v>
      </c>
      <c r="E102" s="29">
        <v>8</v>
      </c>
      <c r="F102" s="30">
        <f t="shared" si="9"/>
        <v>79.39999999999999</v>
      </c>
      <c r="G102" s="31">
        <f t="shared" si="11"/>
        <v>16</v>
      </c>
      <c r="H102" s="32">
        <f t="shared" si="12"/>
        <v>104.19999999999999</v>
      </c>
    </row>
    <row r="103" spans="1:8" s="7" customFormat="1" ht="10.5" thickBot="1">
      <c r="A103" s="86" t="s">
        <v>135</v>
      </c>
      <c r="B103" s="41" t="s">
        <v>96</v>
      </c>
      <c r="C103" s="87">
        <v>57</v>
      </c>
      <c r="D103" s="87">
        <f t="shared" si="13"/>
        <v>85.5</v>
      </c>
      <c r="E103" s="87">
        <v>9</v>
      </c>
      <c r="F103" s="44">
        <f t="shared" si="9"/>
        <v>105.89999999999999</v>
      </c>
      <c r="G103" s="45">
        <f t="shared" si="11"/>
        <v>18</v>
      </c>
      <c r="H103" s="46">
        <f t="shared" si="12"/>
        <v>137.7</v>
      </c>
    </row>
    <row r="104" spans="1:8" s="7" customFormat="1" ht="11.25">
      <c r="A104" s="72" t="s">
        <v>136</v>
      </c>
      <c r="B104" s="21" t="s">
        <v>137</v>
      </c>
      <c r="C104" s="82"/>
      <c r="D104" s="22"/>
      <c r="E104" s="22"/>
      <c r="F104" s="48"/>
      <c r="G104" s="49"/>
      <c r="H104" s="50"/>
    </row>
    <row r="105" spans="1:8" s="7" customFormat="1" ht="9.75">
      <c r="A105" s="76" t="s">
        <v>138</v>
      </c>
      <c r="B105" s="27" t="s">
        <v>19</v>
      </c>
      <c r="C105" s="29">
        <v>6</v>
      </c>
      <c r="D105" s="29">
        <f>1.5*C105</f>
        <v>9</v>
      </c>
      <c r="E105" s="29">
        <v>5</v>
      </c>
      <c r="F105" s="30">
        <f t="shared" si="9"/>
        <v>15.2</v>
      </c>
      <c r="G105" s="31">
        <f t="shared" si="11"/>
        <v>10</v>
      </c>
      <c r="H105" s="32">
        <f t="shared" si="12"/>
        <v>22.6</v>
      </c>
    </row>
    <row r="106" spans="1:8" s="7" customFormat="1" ht="9.75">
      <c r="A106" s="77" t="s">
        <v>139</v>
      </c>
      <c r="B106" s="34" t="s">
        <v>21</v>
      </c>
      <c r="C106" s="36">
        <v>7</v>
      </c>
      <c r="D106" s="36">
        <f aca="true" t="shared" si="14" ref="D106:D112">1.5*C106</f>
        <v>10.5</v>
      </c>
      <c r="E106" s="36">
        <v>6</v>
      </c>
      <c r="F106" s="37">
        <f t="shared" si="9"/>
        <v>17.9</v>
      </c>
      <c r="G106" s="38">
        <f t="shared" si="11"/>
        <v>12</v>
      </c>
      <c r="H106" s="39">
        <f t="shared" si="12"/>
        <v>26.7</v>
      </c>
    </row>
    <row r="107" spans="1:8" s="7" customFormat="1" ht="9.75">
      <c r="A107" s="76" t="s">
        <v>140</v>
      </c>
      <c r="B107" s="27" t="s">
        <v>23</v>
      </c>
      <c r="C107" s="29">
        <v>12</v>
      </c>
      <c r="D107" s="29">
        <f t="shared" si="14"/>
        <v>18</v>
      </c>
      <c r="E107" s="29">
        <v>6</v>
      </c>
      <c r="F107" s="30">
        <f t="shared" si="9"/>
        <v>26.4</v>
      </c>
      <c r="G107" s="31">
        <f t="shared" si="11"/>
        <v>12</v>
      </c>
      <c r="H107" s="32">
        <f t="shared" si="12"/>
        <v>37.2</v>
      </c>
    </row>
    <row r="108" spans="1:8" s="7" customFormat="1" ht="9.75">
      <c r="A108" s="78" t="s">
        <v>141</v>
      </c>
      <c r="B108" s="34" t="s">
        <v>25</v>
      </c>
      <c r="C108" s="81">
        <v>15</v>
      </c>
      <c r="D108" s="36">
        <f t="shared" si="14"/>
        <v>22.5</v>
      </c>
      <c r="E108" s="81">
        <v>7</v>
      </c>
      <c r="F108" s="37">
        <f t="shared" si="9"/>
        <v>32.5</v>
      </c>
      <c r="G108" s="38">
        <f t="shared" si="11"/>
        <v>14</v>
      </c>
      <c r="H108" s="39">
        <f t="shared" si="12"/>
        <v>45.5</v>
      </c>
    </row>
    <row r="109" spans="1:8" s="7" customFormat="1" ht="9.75">
      <c r="A109" s="83" t="s">
        <v>142</v>
      </c>
      <c r="B109" s="84" t="s">
        <v>27</v>
      </c>
      <c r="C109" s="60">
        <v>20</v>
      </c>
      <c r="D109" s="29">
        <f t="shared" si="14"/>
        <v>30</v>
      </c>
      <c r="E109" s="60">
        <v>7</v>
      </c>
      <c r="F109" s="30">
        <f t="shared" si="9"/>
        <v>41</v>
      </c>
      <c r="G109" s="31">
        <f t="shared" si="11"/>
        <v>14</v>
      </c>
      <c r="H109" s="32">
        <f t="shared" si="12"/>
        <v>56</v>
      </c>
    </row>
    <row r="110" spans="1:8" s="7" customFormat="1" ht="9.75">
      <c r="A110" s="85" t="s">
        <v>143</v>
      </c>
      <c r="B110" s="34" t="s">
        <v>29</v>
      </c>
      <c r="C110" s="36">
        <v>29</v>
      </c>
      <c r="D110" s="36">
        <f t="shared" si="14"/>
        <v>43.5</v>
      </c>
      <c r="E110" s="36">
        <v>8</v>
      </c>
      <c r="F110" s="37">
        <f t="shared" si="9"/>
        <v>57.3</v>
      </c>
      <c r="G110" s="38">
        <f t="shared" si="11"/>
        <v>16</v>
      </c>
      <c r="H110" s="39">
        <f t="shared" si="12"/>
        <v>76.9</v>
      </c>
    </row>
    <row r="111" spans="1:8" s="7" customFormat="1" ht="9.75">
      <c r="A111" s="76" t="s">
        <v>144</v>
      </c>
      <c r="B111" s="27" t="s">
        <v>31</v>
      </c>
      <c r="C111" s="29">
        <v>42</v>
      </c>
      <c r="D111" s="29">
        <f t="shared" si="14"/>
        <v>63</v>
      </c>
      <c r="E111" s="29">
        <v>8</v>
      </c>
      <c r="F111" s="30">
        <f t="shared" si="9"/>
        <v>79.39999999999999</v>
      </c>
      <c r="G111" s="31">
        <f t="shared" si="11"/>
        <v>16</v>
      </c>
      <c r="H111" s="32">
        <f t="shared" si="12"/>
        <v>104.19999999999999</v>
      </c>
    </row>
    <row r="112" spans="1:8" s="7" customFormat="1" ht="10.5" thickBot="1">
      <c r="A112" s="86" t="s">
        <v>145</v>
      </c>
      <c r="B112" s="41" t="s">
        <v>96</v>
      </c>
      <c r="C112" s="87">
        <v>57</v>
      </c>
      <c r="D112" s="87">
        <f t="shared" si="14"/>
        <v>85.5</v>
      </c>
      <c r="E112" s="87">
        <v>9</v>
      </c>
      <c r="F112" s="44">
        <f t="shared" si="9"/>
        <v>105.89999999999999</v>
      </c>
      <c r="G112" s="45">
        <f t="shared" si="11"/>
        <v>18</v>
      </c>
      <c r="H112" s="46">
        <f t="shared" si="12"/>
        <v>137.7</v>
      </c>
    </row>
    <row r="113" spans="1:8" s="7" customFormat="1" ht="11.25">
      <c r="A113" s="72" t="s">
        <v>146</v>
      </c>
      <c r="B113" s="21" t="s">
        <v>147</v>
      </c>
      <c r="C113" s="82"/>
      <c r="D113" s="22"/>
      <c r="E113" s="22"/>
      <c r="F113" s="48"/>
      <c r="G113" s="49"/>
      <c r="H113" s="50"/>
    </row>
    <row r="114" spans="1:8" s="7" customFormat="1" ht="9.75">
      <c r="A114" s="76" t="s">
        <v>148</v>
      </c>
      <c r="B114" s="27" t="s">
        <v>19</v>
      </c>
      <c r="C114" s="29">
        <v>4</v>
      </c>
      <c r="D114" s="29">
        <f>1.5*C114</f>
        <v>6</v>
      </c>
      <c r="E114" s="29">
        <v>5</v>
      </c>
      <c r="F114" s="30">
        <f t="shared" si="9"/>
        <v>11.8</v>
      </c>
      <c r="G114" s="31">
        <f t="shared" si="11"/>
        <v>10</v>
      </c>
      <c r="H114" s="32">
        <f t="shared" si="12"/>
        <v>18.4</v>
      </c>
    </row>
    <row r="115" spans="1:8" s="7" customFormat="1" ht="9.75">
      <c r="A115" s="77" t="s">
        <v>149</v>
      </c>
      <c r="B115" s="34" t="s">
        <v>21</v>
      </c>
      <c r="C115" s="36">
        <v>6</v>
      </c>
      <c r="D115" s="36">
        <f>1.5*C115</f>
        <v>9</v>
      </c>
      <c r="E115" s="36">
        <v>6</v>
      </c>
      <c r="F115" s="37">
        <f t="shared" si="9"/>
        <v>16.2</v>
      </c>
      <c r="G115" s="38">
        <f t="shared" si="11"/>
        <v>12</v>
      </c>
      <c r="H115" s="39">
        <f t="shared" si="12"/>
        <v>24.6</v>
      </c>
    </row>
    <row r="116" spans="1:8" s="7" customFormat="1" ht="9.75">
      <c r="A116" s="76" t="s">
        <v>150</v>
      </c>
      <c r="B116" s="27" t="s">
        <v>23</v>
      </c>
      <c r="C116" s="29">
        <v>12</v>
      </c>
      <c r="D116" s="29">
        <f>1.5*C116</f>
        <v>18</v>
      </c>
      <c r="E116" s="29">
        <v>7</v>
      </c>
      <c r="F116" s="30">
        <f t="shared" si="9"/>
        <v>27.4</v>
      </c>
      <c r="G116" s="31">
        <f t="shared" si="11"/>
        <v>14</v>
      </c>
      <c r="H116" s="32">
        <f t="shared" si="12"/>
        <v>39.2</v>
      </c>
    </row>
    <row r="117" spans="1:8" s="7" customFormat="1" ht="9.75">
      <c r="A117" s="77" t="s">
        <v>151</v>
      </c>
      <c r="B117" s="34" t="s">
        <v>25</v>
      </c>
      <c r="C117" s="36">
        <v>15</v>
      </c>
      <c r="D117" s="36">
        <f>1.5*C117</f>
        <v>22.5</v>
      </c>
      <c r="E117" s="36">
        <v>8</v>
      </c>
      <c r="F117" s="37">
        <f t="shared" si="9"/>
        <v>33.5</v>
      </c>
      <c r="G117" s="38">
        <f t="shared" si="11"/>
        <v>16</v>
      </c>
      <c r="H117" s="39">
        <f t="shared" si="12"/>
        <v>47.5</v>
      </c>
    </row>
    <row r="118" spans="1:8" s="7" customFormat="1" ht="10.5" thickBot="1">
      <c r="A118" s="90" t="s">
        <v>152</v>
      </c>
      <c r="B118" s="58" t="s">
        <v>27</v>
      </c>
      <c r="C118" s="91">
        <v>20</v>
      </c>
      <c r="D118" s="92">
        <f>1.5*C118</f>
        <v>30</v>
      </c>
      <c r="E118" s="91">
        <v>9</v>
      </c>
      <c r="F118" s="30">
        <f t="shared" si="9"/>
        <v>43</v>
      </c>
      <c r="G118" s="31">
        <f t="shared" si="11"/>
        <v>18</v>
      </c>
      <c r="H118" s="32">
        <f t="shared" si="12"/>
        <v>60</v>
      </c>
    </row>
    <row r="119" spans="1:8" s="10" customFormat="1" ht="11.25" customHeight="1">
      <c r="A119" s="93" t="s">
        <v>153</v>
      </c>
      <c r="B119" s="132" t="s">
        <v>154</v>
      </c>
      <c r="C119" s="132"/>
      <c r="D119" s="132"/>
      <c r="E119" s="132"/>
      <c r="F119" s="132"/>
      <c r="G119" s="132"/>
      <c r="H119" s="132"/>
    </row>
    <row r="120" spans="1:8" s="10" customFormat="1" ht="12.75" customHeight="1">
      <c r="A120" s="93" t="s">
        <v>155</v>
      </c>
      <c r="B120" s="134" t="s">
        <v>156</v>
      </c>
      <c r="C120" s="134"/>
      <c r="D120" s="134"/>
      <c r="E120" s="134"/>
      <c r="F120" s="134"/>
      <c r="G120" s="134"/>
      <c r="H120" s="134"/>
    </row>
    <row r="121" spans="1:8" s="10" customFormat="1" ht="12.75" customHeight="1">
      <c r="A121" s="93" t="s">
        <v>157</v>
      </c>
      <c r="B121" s="134" t="s">
        <v>158</v>
      </c>
      <c r="C121" s="134"/>
      <c r="D121" s="134"/>
      <c r="E121" s="134"/>
      <c r="F121" s="134"/>
      <c r="G121" s="134"/>
      <c r="H121" s="134"/>
    </row>
    <row r="122" spans="1:8" s="10" customFormat="1" ht="10.5">
      <c r="A122" s="94">
        <v>6</v>
      </c>
      <c r="B122" s="134" t="s">
        <v>159</v>
      </c>
      <c r="C122" s="134"/>
      <c r="D122" s="134"/>
      <c r="E122" s="134"/>
      <c r="F122" s="134"/>
      <c r="G122" s="134"/>
      <c r="H122" s="134"/>
    </row>
    <row r="123" spans="1:8" s="10" customFormat="1" ht="10.5">
      <c r="A123" s="94">
        <v>7</v>
      </c>
      <c r="B123" s="134" t="s">
        <v>162</v>
      </c>
      <c r="C123" s="134"/>
      <c r="D123" s="134"/>
      <c r="E123" s="134"/>
      <c r="F123" s="134"/>
      <c r="G123" s="134"/>
      <c r="H123" s="134"/>
    </row>
    <row r="124" spans="1:8" s="10" customFormat="1" ht="10.5">
      <c r="A124" s="94">
        <v>8</v>
      </c>
      <c r="B124" s="134" t="s">
        <v>163</v>
      </c>
      <c r="C124" s="134"/>
      <c r="D124" s="134"/>
      <c r="E124" s="134"/>
      <c r="F124" s="134"/>
      <c r="G124" s="134"/>
      <c r="H124" s="134"/>
    </row>
    <row r="125" spans="1:8" s="10" customFormat="1" ht="10.5">
      <c r="A125" s="135"/>
      <c r="B125" s="135"/>
      <c r="C125" s="135"/>
      <c r="D125" s="135"/>
      <c r="E125" s="135"/>
      <c r="F125" s="135"/>
      <c r="G125" s="135"/>
      <c r="H125" s="135"/>
    </row>
    <row r="126" spans="1:8" s="11" customFormat="1" ht="10.5" customHeight="1">
      <c r="A126" s="136" t="s">
        <v>160</v>
      </c>
      <c r="B126" s="136"/>
      <c r="C126" s="136"/>
      <c r="D126" s="136"/>
      <c r="E126" s="136"/>
      <c r="F126" s="136"/>
      <c r="G126" s="136"/>
      <c r="H126" s="136"/>
    </row>
    <row r="127" spans="1:8" s="7" customFormat="1" ht="9.75" customHeight="1">
      <c r="A127" s="95"/>
      <c r="B127" s="95"/>
      <c r="C127" s="95"/>
      <c r="D127" s="95"/>
      <c r="E127" s="95"/>
      <c r="F127" s="95"/>
      <c r="G127" s="95"/>
      <c r="H127" s="95"/>
    </row>
    <row r="128" spans="1:8" s="7" customFormat="1" ht="9.75" customHeight="1">
      <c r="A128" s="133" t="s">
        <v>161</v>
      </c>
      <c r="B128" s="133"/>
      <c r="C128" s="133"/>
      <c r="D128" s="133"/>
      <c r="E128" s="133"/>
      <c r="F128" s="133"/>
      <c r="G128" s="133"/>
      <c r="H128" s="133"/>
    </row>
    <row r="129" spans="1:8" s="7" customFormat="1" ht="9.75" customHeight="1">
      <c r="A129" s="133"/>
      <c r="B129" s="133"/>
      <c r="C129" s="133"/>
      <c r="D129" s="133"/>
      <c r="E129" s="133"/>
      <c r="F129" s="133"/>
      <c r="G129" s="133"/>
      <c r="H129" s="133"/>
    </row>
    <row r="130" spans="1:8" s="7" customFormat="1" ht="12" customHeight="1">
      <c r="A130" s="133"/>
      <c r="B130" s="133"/>
      <c r="C130" s="133"/>
      <c r="D130" s="133"/>
      <c r="E130" s="133"/>
      <c r="F130" s="133"/>
      <c r="G130" s="133"/>
      <c r="H130" s="133"/>
    </row>
    <row r="131" spans="1:8" s="7" customFormat="1" ht="9.75" customHeight="1">
      <c r="A131" s="133"/>
      <c r="B131" s="133"/>
      <c r="C131" s="133"/>
      <c r="D131" s="133"/>
      <c r="E131" s="133"/>
      <c r="F131" s="133"/>
      <c r="G131" s="133"/>
      <c r="H131" s="133"/>
    </row>
    <row r="132" spans="1:8" s="7" customFormat="1" ht="5.25" customHeight="1">
      <c r="A132" s="133"/>
      <c r="B132" s="133"/>
      <c r="C132" s="133"/>
      <c r="D132" s="133"/>
      <c r="E132" s="133"/>
      <c r="F132" s="133"/>
      <c r="G132" s="133"/>
      <c r="H132" s="133"/>
    </row>
    <row r="133" spans="1:8" ht="12.75">
      <c r="A133" s="133"/>
      <c r="B133" s="133"/>
      <c r="C133" s="133"/>
      <c r="D133" s="133"/>
      <c r="E133" s="133"/>
      <c r="F133" s="133"/>
      <c r="G133" s="133"/>
      <c r="H133" s="133"/>
    </row>
    <row r="134" spans="1:8" ht="12.75">
      <c r="A134" s="133"/>
      <c r="B134" s="133"/>
      <c r="C134" s="133"/>
      <c r="D134" s="133"/>
      <c r="E134" s="133"/>
      <c r="F134" s="133"/>
      <c r="G134" s="133"/>
      <c r="H134" s="133"/>
    </row>
    <row r="135" spans="1:8" ht="12.75">
      <c r="A135" s="96"/>
      <c r="B135" s="97"/>
      <c r="C135" s="98"/>
      <c r="D135" s="98"/>
      <c r="E135" s="98"/>
      <c r="F135" s="98"/>
      <c r="G135" s="98"/>
      <c r="H135" s="98"/>
    </row>
  </sheetData>
  <sheetProtection/>
  <mergeCells count="14">
    <mergeCell ref="A128:H134"/>
    <mergeCell ref="B120:H120"/>
    <mergeCell ref="B121:H121"/>
    <mergeCell ref="B122:H122"/>
    <mergeCell ref="B123:H123"/>
    <mergeCell ref="B124:H124"/>
    <mergeCell ref="A125:H125"/>
    <mergeCell ref="A126:H126"/>
    <mergeCell ref="A1:B7"/>
    <mergeCell ref="C1:H7"/>
    <mergeCell ref="A8:H9"/>
    <mergeCell ref="B11:F11"/>
    <mergeCell ref="B62:F62"/>
    <mergeCell ref="B119:H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Treedoctor Technologies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Treedoctor</dc:creator>
  <cp:keywords/>
  <dc:description/>
  <cp:lastModifiedBy>Анастасия</cp:lastModifiedBy>
  <cp:lastPrinted>2014-07-21T14:02:55Z</cp:lastPrinted>
  <dcterms:created xsi:type="dcterms:W3CDTF">2007-05-22T10:19:58Z</dcterms:created>
  <dcterms:modified xsi:type="dcterms:W3CDTF">2014-08-20T09:19:42Z</dcterms:modified>
  <cp:category/>
  <cp:version/>
  <cp:contentType/>
  <cp:contentStatus/>
</cp:coreProperties>
</file>